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bccd-my.sharepoint.com/personal/mstrong_sbccd_cc_ca_us/Documents/CHC/mstrong/VP Adm Services/Safety/CHC Safety Committee Meeting/Safety - Agenda &amp; Minutes/2025-2026 Safety Committee Meetings/10-13-25/"/>
    </mc:Choice>
  </mc:AlternateContent>
  <xr:revisionPtr revIDLastSave="327" documentId="8_{8020CDFE-41F9-447B-AC24-F49A039014CE}" xr6:coauthVersionLast="47" xr6:coauthVersionMax="47" xr10:uidLastSave="{A43EAC6D-B8E0-4F5E-A748-5115F9ACA4C4}"/>
  <bookViews>
    <workbookView xWindow="-120" yWindow="-120" windowWidth="29040" windowHeight="15720" firstSheet="1" activeTab="5" xr2:uid="{311BE4AA-793D-43D9-B979-F29259CDB0E4}"/>
  </bookViews>
  <sheets>
    <sheet name="Calendar" sheetId="5" r:id="rId1"/>
    <sheet name="Safety Tasks" sheetId="1" r:id="rId2"/>
    <sheet name="Plan &amp; Program Review" sheetId="4" r:id="rId3"/>
    <sheet name="Emergency" sheetId="2" r:id="rId4"/>
    <sheet name="Misc. Reminders" sheetId="3" r:id="rId5"/>
    <sheet name="Crafton Hills College " sheetId="6" r:id="rId6"/>
  </sheets>
  <externalReferences>
    <externalReference r:id="rId7"/>
  </externalReferences>
  <definedNames>
    <definedName name="FYEDate">[1]Sheet2!$A$2:$A$13</definedName>
    <definedName name="_xlnm.Print_Area" localSheetId="5">'Crafton Hills College '!$B$1:$S$117</definedName>
    <definedName name="_xlnm.Print_Area" localSheetId="3">Emergency!$A$1:$G$8</definedName>
    <definedName name="_xlnm.Print_Area" localSheetId="4">'Misc. Reminders'!$A$1:$G$28</definedName>
    <definedName name="_xlnm.Print_Area" localSheetId="2">Emergency!$A$1:$G$8</definedName>
    <definedName name="_xlnm.Print_Area" localSheetId="1">'Safety Tasks'!$A$1:$H$4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6" l="1"/>
  <c r="G104" i="6"/>
  <c r="G105" i="6"/>
  <c r="G106" i="6"/>
  <c r="G107" i="6"/>
  <c r="G108" i="6"/>
  <c r="G109" i="6"/>
  <c r="G110" i="6"/>
  <c r="G111" i="6"/>
  <c r="G102" i="6"/>
  <c r="G95" i="6"/>
  <c r="G96" i="6"/>
  <c r="G97" i="6"/>
  <c r="G98" i="6"/>
  <c r="G99" i="6"/>
  <c r="G100" i="6"/>
  <c r="G94" i="6"/>
  <c r="G67" i="6"/>
  <c r="G68" i="6"/>
  <c r="G69" i="6"/>
  <c r="G70" i="6"/>
  <c r="G71" i="6"/>
  <c r="G72" i="6"/>
  <c r="G73" i="6"/>
  <c r="G74" i="6"/>
  <c r="G75" i="6"/>
  <c r="G76" i="6"/>
  <c r="G77" i="6"/>
  <c r="G78" i="6"/>
  <c r="G79" i="6"/>
  <c r="G80" i="6"/>
  <c r="G81" i="6"/>
  <c r="G82" i="6"/>
  <c r="G83" i="6"/>
  <c r="G84" i="6"/>
  <c r="G85" i="6"/>
  <c r="G86" i="6"/>
  <c r="G87" i="6"/>
  <c r="G88" i="6"/>
  <c r="G89" i="6"/>
  <c r="G90" i="6"/>
  <c r="G91" i="6"/>
  <c r="G66"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18" i="6"/>
  <c r="G19" i="6"/>
  <c r="G20" i="6"/>
  <c r="G21" i="6"/>
  <c r="G22" i="6"/>
  <c r="G23" i="6"/>
  <c r="G24" i="6"/>
  <c r="G25" i="6"/>
  <c r="G26" i="6"/>
  <c r="G27" i="6"/>
  <c r="G28" i="6"/>
  <c r="G29" i="6"/>
  <c r="G30" i="6"/>
  <c r="G31" i="6"/>
  <c r="G17" i="6"/>
  <c r="B63" i="6"/>
  <c r="B64" i="6"/>
  <c r="B109" i="6"/>
  <c r="B110" i="6"/>
  <c r="B111" i="6"/>
  <c r="B112" i="6"/>
  <c r="B108" i="6"/>
  <c r="B103" i="6"/>
  <c r="B104" i="6"/>
  <c r="B105" i="6"/>
  <c r="B106" i="6"/>
  <c r="B107" i="6"/>
  <c r="B102" i="6"/>
  <c r="B61" i="6"/>
  <c r="B62" i="6"/>
  <c r="B95" i="6"/>
  <c r="B96" i="6"/>
  <c r="B97" i="6"/>
  <c r="B98" i="6"/>
  <c r="B99" i="6"/>
  <c r="B100" i="6"/>
  <c r="B101" i="6"/>
  <c r="B94" i="6"/>
  <c r="B86" i="6"/>
  <c r="B87" i="6"/>
  <c r="B88" i="6"/>
  <c r="B89" i="6"/>
  <c r="B90" i="6"/>
  <c r="B91" i="6"/>
  <c r="B92" i="6"/>
  <c r="B93" i="6"/>
  <c r="B67" i="6"/>
  <c r="B68" i="6"/>
  <c r="B69" i="6"/>
  <c r="B70" i="6"/>
  <c r="B71" i="6"/>
  <c r="B72" i="6"/>
  <c r="B73" i="6"/>
  <c r="B74" i="6"/>
  <c r="B75" i="6"/>
  <c r="B76" i="6"/>
  <c r="B77" i="6"/>
  <c r="B78" i="6"/>
  <c r="B79" i="6"/>
  <c r="B80" i="6"/>
  <c r="B81" i="6"/>
  <c r="B82" i="6"/>
  <c r="B83" i="6"/>
  <c r="B84" i="6"/>
  <c r="B85" i="6"/>
  <c r="B66" i="6"/>
  <c r="B51" i="6"/>
  <c r="B52" i="6"/>
  <c r="B53" i="6"/>
  <c r="B54" i="6"/>
  <c r="B55" i="6"/>
  <c r="B56" i="6"/>
  <c r="B57" i="6"/>
  <c r="B58" i="6"/>
  <c r="B59" i="6"/>
  <c r="B60" i="6"/>
  <c r="B65" i="6"/>
  <c r="B44" i="6"/>
  <c r="B45" i="6"/>
  <c r="B46" i="6"/>
  <c r="B47" i="6"/>
  <c r="B48" i="6"/>
  <c r="B49" i="6"/>
  <c r="B50" i="6"/>
  <c r="B24" i="6"/>
  <c r="B25" i="6"/>
  <c r="B26" i="6"/>
  <c r="B27" i="6"/>
  <c r="B28" i="6"/>
  <c r="B29" i="6"/>
  <c r="B30" i="6"/>
  <c r="B31" i="6"/>
  <c r="B32" i="6"/>
  <c r="B33" i="6"/>
  <c r="B34" i="6"/>
  <c r="B35" i="6"/>
  <c r="B36" i="6"/>
  <c r="B37" i="6"/>
  <c r="B38" i="6"/>
  <c r="B39" i="6"/>
  <c r="B40" i="6"/>
  <c r="B41" i="6"/>
  <c r="B42" i="6"/>
  <c r="B43" i="6"/>
  <c r="B17" i="6"/>
  <c r="B18" i="6"/>
  <c r="B19" i="6"/>
  <c r="B20" i="6"/>
  <c r="B21" i="6"/>
  <c r="B22" i="6"/>
  <c r="B23" i="6"/>
  <c r="S16" i="6"/>
  <c r="R16" i="6"/>
  <c r="Q16" i="6"/>
  <c r="P16" i="6"/>
  <c r="O16" i="6"/>
  <c r="N16" i="6"/>
  <c r="M16" i="6"/>
  <c r="L16" i="6"/>
  <c r="K16" i="6"/>
  <c r="J16" i="6"/>
  <c r="I16" i="6"/>
  <c r="H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tc={37532BCD-F98F-4B1A-831B-0F6F85A003D5}</author>
  </authors>
  <commentList>
    <comment ref="H9" authorId="0" shapeId="0" xr:uid="{37532BCD-F98F-4B1A-831B-0F6F85A003D5}">
      <text>
        <t>[Threaded comment]
Your version of Excel allows you to read this threaded comment; however, any edits to it will get removed if the file is opened in a newer version of Excel. Learn more: https://go.microsoft.com/fwlink/?linkid=870924
Comment:
    The LAMP only applies to OWTS (Onsite Wastewater Treatment Systems) (Septic)</t>
      </text>
    </comment>
  </commentList>
</comments>
</file>

<file path=xl/sharedStrings.xml><?xml version="1.0" encoding="utf-8"?>
<sst xmlns="http://schemas.openxmlformats.org/spreadsheetml/2006/main" count="548" uniqueCount="301">
  <si>
    <t>Deadline</t>
  </si>
  <si>
    <t>Frequency</t>
  </si>
  <si>
    <t>Last Completed</t>
  </si>
  <si>
    <t>Task</t>
  </si>
  <si>
    <t>SBCCD Compliance Calendar - Safety Tasks</t>
  </si>
  <si>
    <t>Safety Program Title</t>
  </si>
  <si>
    <t>Description</t>
  </si>
  <si>
    <t>Responsible Party</t>
  </si>
  <si>
    <t>Account Information</t>
  </si>
  <si>
    <t>Regulation</t>
  </si>
  <si>
    <t>Notes</t>
  </si>
  <si>
    <t>Semiannual</t>
  </si>
  <si>
    <t>AC Unit Refrigerant Recovery Equipment Leak Test</t>
  </si>
  <si>
    <t>Director of Facilities
(CHC - Demian; 
SBVC - Sergio)</t>
  </si>
  <si>
    <t>Same as Rule 1415 Inspection?</t>
  </si>
  <si>
    <t>Annual</t>
  </si>
  <si>
    <t>Audiometric/Hearing Conservation Testing</t>
  </si>
  <si>
    <t>HR</t>
  </si>
  <si>
    <t>Cal/OSHA Title 8, 5097</t>
  </si>
  <si>
    <t>Specific to position/job description</t>
  </si>
  <si>
    <t xml:space="preserve">Monitoring Requirements : 40 CFR 141.854 </t>
  </si>
  <si>
    <t>To evaluate the potential for backflow into the PWS, each community water system must conduct an initial hazard assessment of the user premises within its service area and each noncommunity water system must conduct an initial hazard assessment of its water distribution system.</t>
  </si>
  <si>
    <t>CWB Cross-Connection Control Policy, 3.2.1</t>
  </si>
  <si>
    <t>CDFTA Generation and Handling Fee</t>
  </si>
  <si>
    <t>Site Safety Officer</t>
  </si>
  <si>
    <t>Half due in November, full payment due February</t>
  </si>
  <si>
    <t>Central Plant Monitoring</t>
  </si>
  <si>
    <t>SB County LAMP Onsite Water Treatment Systems</t>
  </si>
  <si>
    <t>CHC coordinated through City of Redlands, SBVC coordinated through city of SB</t>
  </si>
  <si>
    <t>Cal/OSHA Title 8, 5143</t>
  </si>
  <si>
    <t xml:space="preserve">Craftons Completed in November </t>
  </si>
  <si>
    <t>CIWQS Annual Report</t>
  </si>
  <si>
    <t>The Enrollee shall submit an Annual Report (previously termed as Collection System Questionnaire in Order 2006-0003-DWQ) as specified in section 3.9 (Annual Report) of Attachment E1 (Notification, Monitoring, Reporting and Recordkeeping Requirements) of this General Order.</t>
  </si>
  <si>
    <t> CWB Water Quality Order No. 2022-0103-DWQ, 3.9</t>
  </si>
  <si>
    <t>Clay Interceptors Inspection</t>
  </si>
  <si>
    <t>Clay Pit/Art Department</t>
  </si>
  <si>
    <t>*Respirable Silicas --  including glassblowing</t>
  </si>
  <si>
    <t>SBVC</t>
  </si>
  <si>
    <t>Cal/OSHA Title 8, 1532.3</t>
  </si>
  <si>
    <t>Compressed Air Vessels Inspection (?)</t>
  </si>
  <si>
    <t>covered in HazMat inspections?</t>
  </si>
  <si>
    <t>CUPA Submittals (Inventory, HMBP, Facility Information, Aboveground Petroleum Storage Act)</t>
  </si>
  <si>
    <t>HSC Div 20, Ch 6.95, Article 1</t>
  </si>
  <si>
    <t>DTSC eVQ Verification Questionnaire &amp; Manifest Fee Assessment</t>
  </si>
  <si>
    <t xml:space="preserve">Completed in March </t>
  </si>
  <si>
    <t>Elevator &amp; Wheelchair Lift Inspection</t>
  </si>
  <si>
    <t>(a) Except as provided in subdivision (b), the division shall cause all conveyances to be inspected at least once each year. If a conveyance is found upon inspection to be in a safe condition for operation, a permit for operation for not longer than one year shall be issued by the division.
(b) If a conveyance is subject to a full maintenance service contract, the division may, after investigation and inspection, issue a permit for operation for not longer than two years.</t>
  </si>
  <si>
    <t>Labor Code Div 5(3), 
Ch 3, 7304</t>
  </si>
  <si>
    <t>Monthly</t>
  </si>
  <si>
    <t>Emergency Eyewash &amp; Shower Inspection</t>
  </si>
  <si>
    <t>(e) Maintenance. Plumbed eyewash and shower equipment shall be activated at least monthly to flush the line and to verify proper operation. Other units shall be maintained in accordance with the manufacturer's instructions.</t>
  </si>
  <si>
    <t>Cal/OSHA Title 8, 5162</t>
  </si>
  <si>
    <t xml:space="preserve">Maintenance required per manufacturer's instruction. </t>
  </si>
  <si>
    <t>April?</t>
  </si>
  <si>
    <t>Emissions Report (AER)(&amp; Fees?)</t>
  </si>
  <si>
    <t>Risk Management / VPs of Admin Services</t>
  </si>
  <si>
    <t>SCAQMD Rule 301</t>
  </si>
  <si>
    <t>Letter sent in November to alert you if you need to submit in April</t>
  </si>
  <si>
    <t>Fat, Oils, and Grease (FOG) Interceptors Inspections</t>
  </si>
  <si>
    <t>Director of Facilities
(SBVC Only - Sergio)</t>
  </si>
  <si>
    <t>Fire Alarm &amp; Emergency Lighting System Inspection</t>
  </si>
  <si>
    <r>
      <rPr>
        <sz val="11"/>
        <color rgb="FF000000"/>
        <rFont val="Calibri"/>
        <family val="2"/>
        <scheme val="minor"/>
      </rPr>
      <t>(d)</t>
    </r>
    <r>
      <rPr>
        <b/>
        <sz val="11"/>
        <color rgb="FF000000"/>
        <rFont val="Calibri"/>
        <family val="2"/>
        <scheme val="minor"/>
      </rPr>
      <t xml:space="preserve"> Maintenance and Testing.</t>
    </r>
    <r>
      <rPr>
        <sz val="11"/>
        <color rgb="FF000000"/>
        <rFont val="Calibri"/>
        <family val="2"/>
        <scheme val="minor"/>
      </rPr>
      <t xml:space="preserve"> (1) The employer shall assure that all employee alarm systems are maintained in operating condition except when undergoing repairs or maintenance. (2) The employer shall assure that a test of the reliability and adequacy of non-supervised employee alarm systems is made every two months. A different actuation device shall be used in each test of a multi-actuation device system so that no individual device is used for two consecutive tests. (3) The employer shall maintain or replace power supplies as often as is necessary to assure a fully operational condition. Back-up means of alarm, such as employee runners or telephones, shall be provided when systems are out of service. (4) The employer shall assure that employee alarm circuitry installed after July 1, 1981, shall be supervised and provide positive notification to assigned personnel whenever a deficiency exists in the system. The employer shall assure that all supervised employee alarm systems are tested at least annually for reliability and adequacy. (5) The employer shall assure that servicing, maintenance and testing of employee alarms are performed by persons trained in the designed operation and functions necessary for reliable and safe operations of the system.</t>
    </r>
  </si>
  <si>
    <t>Cal/OSHA Title 8, 6184</t>
  </si>
  <si>
    <t>First Aid Kit Inspection</t>
  </si>
  <si>
    <t>(c) There shall be adequate first-aid materials, approved by the consulting physician, readily available for employees on every job. Such materials shall be kept in a sanitary and usable condition. A frequent inspection shall be made of all first-aid materials, which shall be replenished as necessary.</t>
  </si>
  <si>
    <t>Cal/OSHA Title 8, 3400</t>
  </si>
  <si>
    <t>Fixed Fire Sprinkler System Inspection</t>
  </si>
  <si>
    <t>(6) The employer shall assure that fixed systems are inspected annually by a person knowledgeable in the design and function of the system to assure that the system is maintained in good operating condition.</t>
  </si>
  <si>
    <t>Cal/OSHA Title 8, 6175(b)(6)</t>
  </si>
  <si>
    <t>6 Months/1 Year/N/A</t>
  </si>
  <si>
    <r>
      <t>Formaldehyde</t>
    </r>
    <r>
      <rPr>
        <b/>
        <sz val="11"/>
        <rFont val="Calibri"/>
        <family val="2"/>
        <scheme val="minor"/>
      </rPr>
      <t>/Phenol</t>
    </r>
    <r>
      <rPr>
        <sz val="11"/>
        <rFont val="Calibri"/>
        <family val="2"/>
        <scheme val="minor"/>
      </rPr>
      <t xml:space="preserve"> Monitoring</t>
    </r>
  </si>
  <si>
    <t>SBVC/CHC</t>
  </si>
  <si>
    <t>CFR Title 29, 1910.1048</t>
  </si>
  <si>
    <r>
      <rPr>
        <b/>
        <sz val="11"/>
        <color theme="1"/>
        <rFont val="Calibri"/>
        <family val="2"/>
        <scheme val="minor"/>
      </rPr>
      <t>1910.1048(d)(1)(ii) Exception.</t>
    </r>
    <r>
      <rPr>
        <sz val="11"/>
        <color theme="1"/>
        <rFont val="Calibri"/>
        <family val="2"/>
        <scheme val="minor"/>
      </rPr>
      <t xml:space="preserve"> Where the employer documents, using objective data, that the presence of formaldehyde or formaldehyde-releasing products in the workplace cannot result in airborne concentrations of formaldehyde that would cause any employee to be exposed at or above the action level or the STEL under foreseeable conditions of use, the employer will not be required to measure employee exposure to formaldehyde.</t>
    </r>
  </si>
  <si>
    <t xml:space="preserve">Annual </t>
  </si>
  <si>
    <t>Hazardous Materials Inventory</t>
  </si>
  <si>
    <t>Cal/OSHA Title 8, 337</t>
  </si>
  <si>
    <t xml:space="preserve">Keenan Completed in January </t>
  </si>
  <si>
    <t>Hazardous Materials Storage Secondary Containment Inspection</t>
  </si>
  <si>
    <t>(a) Substances which, when mixed, react violently, or evolve toxic vapors or gases, or which in combination become hazardous by reason of toxicity, oxidizing power, flammability, explosibility, or other properties, shall be evaluated for compatibility before storing. Incompatible substances shall be separated from each other in storage by distance, or by partitions, dikes, berms, secondary containment or otherwise, so as to preclude accidental contact between them. (Note: Some typical examples of such incompatible substances are: Mineral acids and oxidizing agents; mineral acids and cyanides; oxidizing agents and combustible materials; acids and alkalis.) (b) Hazardous substances shall be stored in containers, such as those approved by the U.S. Department of Transportation (DOT), which are chemically inert to and appropriate for the type and quantity of the hazardous substance. (c) Containers of hazardous substances shall not be stored in such locations or manner as to result in physical damage to, or deterioration of, the container. Containers shall not be stored where they are exposed to heat sufficient to rupture the containers or to cause leakage. (d) Containers used to package a substance which gives off toxic, poisonous, corrosive, asphyxiant, suffocant, or anesthetic fumes, gases, or vapors in hazardous amounts (e.g., fuming sulfuric acid, hydrofluoric acid, nitrous oxide, chlorine, or other compressed or liquefied toxic gases) shall not be stored locations where it could be reasonably anticipated that employees would be exposed. This requirement shall not apply to small quantities of such materials kept in closed containers, or to tank cars or trucks.</t>
  </si>
  <si>
    <t>Cal/OSHA Title 8, 5164</t>
  </si>
  <si>
    <t>Hazardous Waste Manifest to DTSC</t>
  </si>
  <si>
    <t>Weekly</t>
  </si>
  <si>
    <t>Hazardous Waste Storage Areas Inspection</t>
  </si>
  <si>
    <t>(E) Effectiveness of site safety and health plan: Inspections shall be conducted by the site safety and health supervisor or, in the absence of that individual, another individual who is knowledgeable in occupational safety and health, acting on behalf of the employer as necessary to determine the effectiveness of the site safety and health plan. Any deficiencies in the effectiveness of the site safety and health plan shall be corrected by the employer.</t>
  </si>
  <si>
    <t>Cal/OSHA Title 8, 5192(b)(4)(E)</t>
  </si>
  <si>
    <t xml:space="preserve">Lab techs to complete weekly form, periodically checked by Safety </t>
  </si>
  <si>
    <t>Heating Boilers Inspection</t>
  </si>
  <si>
    <t>Annual/As Needed</t>
  </si>
  <si>
    <t>(3) Frequency of medical examinations and consultations: Medical examinations and consultations shall also be made available by the employer to each employee covered under subsection (f)(2) on the following schedules:
(A) For employees covered under subsections (f)(2)(A), (f)(2)(B), and (f)(2)(D):
1. Prior to assignment.
2. At least once every twelve months for each employee covered, unless the attending physician believes a longer interval (not greater than biennially) is appropriate.
3. At termination of employment or reassignment to an area where the employee would not be covered if the employee has not had an examination within the last six months.
4. As soon as possible, upon notification by an employee either that the employee has developed signs or symptoms indicating possible overexposure to hazardous substances or health hazards or that the employee has been injured or exposed above the PELs or published exposure levels in an emergency situation.
5. At more frequent times, if the examining physician determines that an increased frequency of examination is medically necessary.
(B) For employees covered under subsection(f)(2)(C) and for all employees including those of employers covered by subsection (a)(1)(E) who may have been injured, received a health impairment, developed signs or symptoms which may have resulted from exposure to hazardous substances resulting from an emergency incident, or exposed during an emergency incident to hazardous substances at concentrations above the PELs or the published exposure levels without the necessary personal protective equipment being used:
1. As soon as possible following the emergency incident or development of signs or symptoms;
2. At additional times, if the examining physician determines that follow-up examinations or consultations are medically necessary.
(4) Content of medical examinations and consultations.
(A) Medical examinations required by subsection (f)(2) of this section shall include a medical and work history (or updated history if one is in the employee's file) with special emphasis on symptoms related to the handling of hazardous substances and health hazards, and to fitness for duty including the ability to wear any required PPE under conditions (e.g., temperature extremes) that may be expected at the work site.
(B) The content of medical examinations or consultations made available to employees pursuant to subsection (f) shall be determined by the examining physician. The guidelines in the Occupational Safety and Health Guidance Manual for Hazardous Waste Site Activities (see Appendix D, Reference #10) should be consulted.
(5) Examination by a physician and costs: All medical examinations and procedures shall be performed by or under the supervision of a licensed physician, preferably one knowledgeable in occupational medicine, and shall be provided without cost to the employee, without loss of pay, and at a reasonable time and place.
(6) Information provided to the physician: The employer shall provide one copy of this standard and its appendices to the attending physician, and in addition, the following for each employee:
(A) A description of each employee's duties as they relate to the employee's exposures.
(B) Each employee's exposure levels or anticipated exposure levels.
(C) A description of any PPE used or to be used by each employee.
(D) Information from previous medical examinations of each employee which is not readily available to the examining physician.
(E) Information required by 8 CCR 5144 for each employee.
(7) Physician's written opinion.
(A) The employer shall obtain and furnish the employee with a copy of a written opinion from the examining physician containing the following:
1. The physician's opinion as to whether the employee has any detected medical conditions which would place the employee at increased risk of material impairment of the employee's health from work in hazardous waste operations or emergency response, or from respirator use.
2. The physician's recommended limitations upon the employee's assigned work.
3. A statement that the employee has been informed by the physician of the results of the medical examination and any medical conditions which require further examination or treatment.
(B) The written opinion obtained by the employer shall not reveal specific findings or diagnoses unrelated to occupational exposures.
(C) The physician shall provide the results of the medical examination and tests to the employee if requested.</t>
  </si>
  <si>
    <t>Cal/OSHA Title 8, 5192(f)</t>
  </si>
  <si>
    <t>specific to position/job description</t>
  </si>
  <si>
    <t>NFPA &amp; CERS HazMat Business Plan Certification</t>
  </si>
  <si>
    <t>HSC Every 3 years; Annually per SB County; CUPA accepted submission on 3/30/23 (SBVC) and 5/3/23 (CHC) -- Includes business plan, inventory, facility information, APSA (aboveground petroleum storage act…), NFPA (CERS tank signage)</t>
  </si>
  <si>
    <t>January</t>
  </si>
  <si>
    <t>OSHA 300 Form Submission</t>
  </si>
  <si>
    <t>If your company had more than ten (10) employees at any time during the last calendar year, you must keep OSHA injury and illness records unless your establishment is classified as a partially exempt industry under § 1904.2.</t>
  </si>
  <si>
    <t>Worker's Comp HR Director (Tiffany)</t>
  </si>
  <si>
    <t>CFR Title 29, 1904</t>
  </si>
  <si>
    <t>EXEMPT FROM POSTING: https://www.dir.ca.gov/t8/14300_2.html -- must still report injuries</t>
  </si>
  <si>
    <t>As Needed</t>
  </si>
  <si>
    <t>OSHA 5020 Form Submission</t>
  </si>
  <si>
    <t>California law requires employers to report within five days of knowledge every occupational injury or illness which results in lost time beyond the date of the incident OR requires medical treatment beyond first aid. If an employee subsequently dies as a result of a previously reported injury or illness, the employer must file within five days of knowledge an amended report indicating death. In addition, every serious injury, illness, or death must be reported immediately by telephone or telegraph to the nearest office of the California Division of Occupational Safety and Health.</t>
  </si>
  <si>
    <t>Risk Management</t>
  </si>
  <si>
    <t>CFR Title 8, 14005</t>
  </si>
  <si>
    <t>Portable Fire Extinguisher Inspection</t>
  </si>
  <si>
    <t>(4) Portable fire extinguishers shall be inspected monthly, or at more frequent intervals, and serviced at least annually by a person licensed or registered by the State Fire Marshal as required by the Health and Safety Code, Division 12, Part 2, Chapter 1.5, Articles 2, 3, and 6.
NOTE: Inspection is a "quick check" that an extinguisher is available and will operate. It is intended to give reasonable assurance that the extinguisher is fully charged and operable. This is done by seeing that it is in its designated place, that it has not been actuated or tampered with, and that there is no obvious or physical damage or condition to prevent operation.
NOTE: Service as defined in the State Fire Marshal's regulations pertains to the act of charging, recharging, inspecting, repairing, and hydrostatic testing of any portable fire extinguisher.</t>
  </si>
  <si>
    <t>Site Safety Officer 
(In lead custodian job description)</t>
  </si>
  <si>
    <t>Cal/OSHA Title 8, 1922(a)(4)</t>
  </si>
  <si>
    <t>Recycled Water Annual Report</t>
  </si>
  <si>
    <t>3.2. Annual reporting requirements. The State Water Board will evaluate progress toward these goals and revise the goals as necessary. To support this evaluation, the Executive Director will issue an order consistent with Water Code section 13267 and Water Code section 13383 to require wastewater treatment plants and recycled water producers to annually report the information listed in this section. The Executive Director may modify the reporting requirements of this section, as needed, to effectively evaluate progress toward the goals. All volumetric data shall be reported on an annual basis as acre-feet (af) to a database identified by the State Water Board.</t>
  </si>
  <si>
    <t>CWB Water Quality Control Policy for Recycled Water, 3.2</t>
  </si>
  <si>
    <t>Recycled Water Site Inspection</t>
  </si>
  <si>
    <t>CWB Water Quality Control Policy for Recycled Water</t>
  </si>
  <si>
    <t>Cal/OSHA Title 8, 5144(f)</t>
  </si>
  <si>
    <t>Restaurant Fire Supression System Inspection</t>
  </si>
  <si>
    <t>Look into NFPA 96, Standard for Ventilation Control and Fire Protection of Commercial Cooking Operations</t>
  </si>
  <si>
    <t>Rule 1411/1415 Refrigerant Recharge Quantity Data Collection</t>
  </si>
  <si>
    <t>SCAQMD Rule 1411</t>
  </si>
  <si>
    <t>Rule 1411/1415 Refrigerant Recharge Quantity Repair Log</t>
  </si>
  <si>
    <t>Rule 1415 Air Conditioning System Audit</t>
  </si>
  <si>
    <t>The owner or operator shall conduct an audit of the air conditioning system no later than one year after beginning operation, and every year thereafter, to determine whether such system is operating pursuant to manufacturer's specifications and does not have refrigerant leaks.</t>
  </si>
  <si>
    <t>SCAQMD Rule 1415</t>
  </si>
  <si>
    <t>South Coast Air Quality Management District (SCAQMD) -- Reduction of Refrigerant Emmisions from Stationary Air Conditioning Systems; Refer to:</t>
  </si>
  <si>
    <t>Rule 1415 Air Conditioning System Inspection</t>
  </si>
  <si>
    <t>Same as "AC System Audit"?</t>
  </si>
  <si>
    <t>2 years</t>
  </si>
  <si>
    <t xml:space="preserve">Rule 1415 Plan Submission &amp; Registration </t>
  </si>
  <si>
    <t>A Registration Plan for the entire facility is submitted to the Executive Officer at start of operation, and every two years thereafter.</t>
  </si>
  <si>
    <r>
      <rPr>
        <b/>
        <sz val="11"/>
        <color rgb="FF000000"/>
        <rFont val="Calibri"/>
        <family val="2"/>
        <scheme val="minor"/>
      </rPr>
      <t>South Coast Air Quality Management District (SCAQMD) -- Reduction of Refrigerant Emmisions from Stationary Air Conditioning Systems</t>
    </r>
    <r>
      <rPr>
        <sz val="11"/>
        <color rgb="FF000000"/>
        <rFont val="Calibri"/>
        <family val="2"/>
        <scheme val="minor"/>
      </rPr>
      <t>; Refer to: https://www.aqmd.gov/home/rules-compliance/compliance/rule-1415-stationary-air-conditioning-systems for plan and application details</t>
    </r>
  </si>
  <si>
    <t>SCAQMD Permit Fees</t>
  </si>
  <si>
    <t>Site Safety Officer
KVCR - Nolby Cayetano</t>
  </si>
  <si>
    <t>Same as Rule 1415?</t>
  </si>
  <si>
    <t>3 years</t>
  </si>
  <si>
    <t>Sewer System Audit</t>
  </si>
  <si>
    <t>The Enrollee shall conduct an internal audit of its Sewer System Management Plan, and implementation of its Plan, at a minimum frequency of once every three years. The audit must be conducted for the period after the end of the Enrollee’s last required audit period. Within six months after the end of the required 3-year audit period, the Legally Responsible Official shall submit an audit report into the online CIWQS Sanitary Sewer System Database per the requirements in section 3.10 (Sewer System Management Plan Audit Reporting Requirements) of Attachment E1 of this General Order.</t>
  </si>
  <si>
    <t> CWB Water Quality Order No. 2022-0103-DWQ, 5.4</t>
  </si>
  <si>
    <t>Spill Prevention Control &amp; Countermeasure (SPCC) Inspection</t>
  </si>
  <si>
    <t>CFR Title 40, 112.3</t>
  </si>
  <si>
    <t>is this real?</t>
  </si>
  <si>
    <t>Standby Generators Inspection</t>
  </si>
  <si>
    <t>includes operating hours</t>
  </si>
  <si>
    <t>SWPPP Construction Annual Reports</t>
  </si>
  <si>
    <t>Universal Waste Battery Bucket Changeout</t>
  </si>
  <si>
    <r>
      <rPr>
        <sz val="11"/>
        <color rgb="FF000000"/>
        <rFont val="Calibri"/>
        <family val="2"/>
        <scheme val="minor"/>
      </rPr>
      <t xml:space="preserve">(c) </t>
    </r>
    <r>
      <rPr>
        <b/>
        <sz val="11"/>
        <color rgb="FF000000"/>
        <rFont val="Calibri"/>
        <family val="2"/>
        <scheme val="minor"/>
      </rPr>
      <t xml:space="preserve">Generation of waste batteries. </t>
    </r>
    <r>
      <rPr>
        <sz val="11"/>
        <color rgb="FF000000"/>
        <rFont val="Calibri"/>
        <family val="2"/>
        <scheme val="minor"/>
      </rPr>
      <t>(1) A used battery becomes a waste on the date it is discarded (e.g., when sent for reclamation). (2) An unused battery becomes a waste on the date the handler decides to discard it.</t>
    </r>
  </si>
  <si>
    <t>CFR Title 40, 273.2</t>
  </si>
  <si>
    <t>Does not require annual changeout!</t>
  </si>
  <si>
    <t>Volatile Organic Compounds Recordkeeping Data Collection/Entry</t>
  </si>
  <si>
    <t>SBCCD Compliance Calendar - Plan &amp; Program Review</t>
  </si>
  <si>
    <t>Aerial Work Platform Safety Program</t>
  </si>
  <si>
    <t>Maintenance, repairs, and operating instructions included based on platform type.</t>
  </si>
  <si>
    <t>Cal/OSHA Title 8, 3636-3648</t>
  </si>
  <si>
    <t xml:space="preserve">Though training/retraining is required by the employer, there is no requirement for a written program. </t>
  </si>
  <si>
    <t>Asbestos Operations &amp; Maintenance Program</t>
  </si>
  <si>
    <t>EH&amp;S Admin</t>
  </si>
  <si>
    <t>Cal/OSHA Title 8, 1529(k)</t>
  </si>
  <si>
    <t>Chemical Hygiene Program</t>
  </si>
  <si>
    <t>Cal/OSHA Title 8, 5191(e)</t>
  </si>
  <si>
    <t>Additionally needs review as needed, required when new chemicals are introduced. Includes Formaldehyde, Phenol, and Glutaraldehyde plan/program.</t>
  </si>
  <si>
    <t>Communicable Disease Safety Plan</t>
  </si>
  <si>
    <t>Being addressed in IIPP</t>
  </si>
  <si>
    <t>Confined Space Entry Program</t>
  </si>
  <si>
    <r>
      <rPr>
        <b/>
        <sz val="11"/>
        <color theme="1"/>
        <rFont val="Calibri"/>
        <family val="2"/>
        <scheme val="minor"/>
      </rPr>
      <t xml:space="preserve">Permit-required confined space program: </t>
    </r>
    <r>
      <rPr>
        <sz val="11"/>
        <color theme="1"/>
        <rFont val="Calibri"/>
        <family val="2"/>
        <scheme val="minor"/>
      </rPr>
      <t xml:space="preserve">
Review the permit space program, using the canceled permits retained under subsection (e)(6) within 1 year after each entry and revise the program as necessary, to ensure that employees participating in entry operations are protected from permit space hazards.
</t>
    </r>
    <r>
      <rPr>
        <b/>
        <i/>
        <sz val="11"/>
        <color theme="1"/>
        <rFont val="Calibri"/>
        <family val="2"/>
        <scheme val="minor"/>
      </rPr>
      <t>NOTE:</t>
    </r>
    <r>
      <rPr>
        <sz val="11"/>
        <color theme="1"/>
        <rFont val="Calibri"/>
        <family val="2"/>
        <scheme val="minor"/>
      </rPr>
      <t xml:space="preserve"> Employers may perform a single annual review covering all entries performed during a 12-month period. If no entry is performed during a 12-month period, no review is necessary.</t>
    </r>
  </si>
  <si>
    <t>Cal/OSHA Title 8, 5157(d)</t>
  </si>
  <si>
    <t>Exposure Control Program for Bloodborne Pathogens</t>
  </si>
  <si>
    <t>Cal/OSHA Title 8, 5193(c)</t>
  </si>
  <si>
    <t>Confirmed that annual review is required per Cal/OSHA (https://www.dir.ca.gov/title8/5193.html)
https://www.dir.ca.gov/dosh/dosh_publications/expplan2.pdf</t>
  </si>
  <si>
    <t>Fall Protection Safety Program</t>
  </si>
  <si>
    <t>Cal/OSHA Title 8, 1671.1</t>
  </si>
  <si>
    <t>https://www.dir.ca.gov/oshsb/documents/Fall-Protection-in-Residential-Construction-apprvdtxt.pdf</t>
  </si>
  <si>
    <t>Fire Prevention Program</t>
  </si>
  <si>
    <t>Cal/OSHA Title 8, 3221</t>
  </si>
  <si>
    <t>Also consider: California Code of Regulations, Title 8, Section 6175. Fixed Extinguishing Systems. (https://www.dir.ca.gov/title8/6175.html)</t>
  </si>
  <si>
    <t>Forklift/Powered Industrial Truck Safety Program</t>
  </si>
  <si>
    <t>Cal/OSHA Title 8, 3668</t>
  </si>
  <si>
    <t>Formaldehyde &amp; Phenol Program</t>
  </si>
  <si>
    <t>Being addressed in Chemical Hygiene Plan</t>
  </si>
  <si>
    <t>Formaldehyde, Phenol &amp; Glutaraldehyde Program</t>
  </si>
  <si>
    <t>Hazardous Communication Program</t>
  </si>
  <si>
    <t>Cal/OSHA Title 8, 5194(e)</t>
  </si>
  <si>
    <t>https://www.dir.ca.gov/dosh/dosh_publications/hazcom.pdf</t>
  </si>
  <si>
    <t>Hazardous Materials (CUPA) Business Plan</t>
  </si>
  <si>
    <r>
      <rPr>
        <b/>
        <sz val="11"/>
        <color rgb="FF000000"/>
        <rFont val="Calibri"/>
        <family val="2"/>
      </rPr>
      <t xml:space="preserve">HSC Every 3 years; Annually per SB County; </t>
    </r>
    <r>
      <rPr>
        <sz val="11"/>
        <color rgb="FF000000"/>
        <rFont val="Calibri"/>
        <family val="2"/>
      </rPr>
      <t>CUPA accepted submission on 3/30/23 (SBVC) and 5/3/23 (CHC) -- same as NFPA &amp; CERS HazMat Business Plan Certification?</t>
    </r>
  </si>
  <si>
    <t>Hazardous Waste Management Program</t>
  </si>
  <si>
    <t>Cal/OSHA Title 8, 5192(b)</t>
  </si>
  <si>
    <t>Shall include site-specific plans beyond that of the employer's standard operating procedures.</t>
  </si>
  <si>
    <t>Hearing Conservation Program</t>
  </si>
  <si>
    <t>(10) At least annually after obtaining the baseline audiogram, the employer shall obtain a new audiogram for each employee exposed at or above the action level.</t>
  </si>
  <si>
    <t>Heat Illness Prevention Program</t>
  </si>
  <si>
    <t>Cal/OSHA Title 8, 3395(i); Cal/OSHA Title 8, 3396(i)</t>
  </si>
  <si>
    <t xml:space="preserve">Both indoor and outdoor </t>
  </si>
  <si>
    <t>Injury &amp; Illness Prevention Program</t>
  </si>
  <si>
    <t>Cal/OSHA Title 8, 3203</t>
  </si>
  <si>
    <r>
      <rPr>
        <sz val="11"/>
        <color rgb="FF000000"/>
        <rFont val="Calibri"/>
        <family val="2"/>
        <scheme val="minor"/>
      </rPr>
      <t xml:space="preserve">Includes Communicable Disease (refer to: https://www.dir.ca.gov/title8/5199.html); </t>
    </r>
    <r>
      <rPr>
        <b/>
        <sz val="11"/>
        <color rgb="FF000000"/>
        <rFont val="Calibri"/>
        <family val="2"/>
        <scheme val="minor"/>
      </rPr>
      <t>*Previous calendar suggests annual</t>
    </r>
  </si>
  <si>
    <t>Lock-Out/Tag-Out Program
(Control of Hazardous Energy)</t>
  </si>
  <si>
    <t>Cal/OSHA Title 8, 3314(j)</t>
  </si>
  <si>
    <t>Controlling Hazardous Energies, Including Lockout/Tagout</t>
  </si>
  <si>
    <t>Medical Waste Management Plan</t>
  </si>
  <si>
    <t>HSC Div 104(14), Ch 2, 117710</t>
  </si>
  <si>
    <t>Can be combined with Hazardous Waste? Refer to Medical Waste Management Act: https://www.cdph.ca.gov/Programs/CEH/DRSEM/CDPH%20Document%20Library/EMB/MedicalWaste/MedicalWasteManagementAct01292025.pdf</t>
  </si>
  <si>
    <t>Respiratory Protection Program</t>
  </si>
  <si>
    <t xml:space="preserve">This subsection requires the employer to develop and implement a written respiratory protection program with required worksite-specific procedures and elements for required respirator use. The program must be administered by a suitably trained program administrator. In addition, certain program elements may be required for voluntary use to prevent potential hazards associated with the use of the respirator. </t>
  </si>
  <si>
    <t>Cal/OSHA Title 8, 5144(c)</t>
  </si>
  <si>
    <r>
      <t>(I) Procedures for regularly evaluating the effectiveness of the program.</t>
    </r>
    <r>
      <rPr>
        <b/>
        <sz val="11"/>
        <color theme="1"/>
        <rFont val="Calibri"/>
        <family val="2"/>
        <scheme val="minor"/>
      </rPr>
      <t xml:space="preserve"> *Previous calendar suggests annual</t>
    </r>
  </si>
  <si>
    <t>6 years</t>
  </si>
  <si>
    <t>Sewer Management Plan</t>
  </si>
  <si>
    <t>Within every six (6) years after the required due date of its last Plan Update, the Legally Responsible Official shall upload and certify a local governing entity-approved Sewer System Management Plan Update to the online CIWQS Sanitary Sewer System Database. If the electronic document format or size capacity prevents the electronic upload of the Plan, the Legally Responsible Official shall report an electronic link to its updated Sewer System Management Plan posted on its own website.</t>
  </si>
  <si>
    <t> CWB Water Quality Order No. 2022-0103-DWQ, 3.11</t>
  </si>
  <si>
    <t>Spill Prevention Control &amp; Countermeasure (SPCC) Plan</t>
  </si>
  <si>
    <t>Also consider 112.12 requirements: https://www.ecfr.gov/current/title-40/chapter-I/subchapter-D/part-112/subpart-C/section-112.12</t>
  </si>
  <si>
    <t>Storm Water Pollution Prevention Plan</t>
  </si>
  <si>
    <t>Can be addressed/combined with Spill Prevention (refer to pg 6/11pdf: https://www.epa.gov/sites/default/files/2021-03/documents/swppp_guide_industrial_2021_030121.pdf)</t>
  </si>
  <si>
    <t>Utility Cart Safety Program</t>
  </si>
  <si>
    <t>SBCCD AP 7420: Authorized Drivers</t>
  </si>
  <si>
    <t>APBP Authorized Drivers -- rename?</t>
  </si>
  <si>
    <t>Workplace Violence Prevention Plan</t>
  </si>
  <si>
    <t>SB 533, Ch 289</t>
  </si>
  <si>
    <t>ANSI/ASSP Z9.2-2018: Fundamentals Governing the Design and Operation of Local Exhaust Ventilation (LEV) Systems</t>
  </si>
  <si>
    <t>This American National Standard sets the minimum guidelines for the commissioning, design, construction, and installation of fixed industrial LEV systems used to reduce and prevent employee exposure to harmful airborne substances in the industrial environment. Local exhaust ventilation (LEV), in serving a crucial engineering control technique for maintaining acceptable air quality in the industrial work environment, generally make use of five main elements—hood, ducting, air cleaner, air mover, and discharge. ANSI/ASSP Z9.2-2018 details specifications for these parts, as well as guidelines for the management, operation, maintenance, and testing of LEV systems to assure satisfactory performance throughout their lifespans</t>
  </si>
  <si>
    <t>Cal/OSHA, Title 8, 5143: General Requirements of Mechanical Ventilation Systems</t>
  </si>
  <si>
    <t>(a) Design and Operation. The construction, installation, inspection, testing, and maintenance of exhaust systems shall conform to all requirements of Article 107. Additional guidance may be obtained from the American National Standard Fundamentals Governing the Design and Operation of Local Exhaust Systems, ANSI Z9.2-1971 and the Standard for the Installation of Blower and Exhaust Systems, NFPA No. 91-1973</t>
  </si>
  <si>
    <t>SBCCD Compliance Calendar - Emergency</t>
  </si>
  <si>
    <t>October</t>
  </si>
  <si>
    <t>Great ShakeOut</t>
  </si>
  <si>
    <t>Occurs the third Thursday of October, at the corresponding morning hour of the date (e.g., October 16th or 10/16 at 10:16am)</t>
  </si>
  <si>
    <t>Great ShakeOut Manual</t>
  </si>
  <si>
    <t>Great ShakeOut Earthquake Drills - ShakeOut Healthcare Resources</t>
  </si>
  <si>
    <t>April</t>
  </si>
  <si>
    <t>Fire Drill</t>
  </si>
  <si>
    <t>Active Shooter Drill</t>
  </si>
  <si>
    <t>Emergency Operations Plan</t>
  </si>
  <si>
    <t>Cal/OSHA Title 8, 3220</t>
  </si>
  <si>
    <t>Emergency Water Supply</t>
  </si>
  <si>
    <t>VP Administrative Services</t>
  </si>
  <si>
    <t>Emergency Food Supply</t>
  </si>
  <si>
    <t>Emergency Blankets</t>
  </si>
  <si>
    <t>SBCCD Compliance Calendar - Training Programs</t>
  </si>
  <si>
    <t>Training Program Title</t>
  </si>
  <si>
    <t>Department/Campus</t>
  </si>
  <si>
    <t>Aerial Work Platform Training</t>
  </si>
  <si>
    <t>Certification valid for 3 years</t>
  </si>
  <si>
    <t>Forklift/Powered Industrial Truck Training</t>
  </si>
  <si>
    <t>Utility Cart Training</t>
  </si>
  <si>
    <t>First Aid &amp; CPR</t>
  </si>
  <si>
    <t>Required initially and every 2 years for assigned employees</t>
  </si>
  <si>
    <t>HAZWOPER Training</t>
  </si>
  <si>
    <t>External training, requires annual refresher</t>
  </si>
  <si>
    <t>SPCC Training</t>
  </si>
  <si>
    <t>Narcan</t>
  </si>
  <si>
    <t>Not required, offer refresher 2-3 years</t>
  </si>
  <si>
    <t>Stop the Bleed/Tourniquet</t>
  </si>
  <si>
    <t>HazWaste Manifest Signer</t>
  </si>
  <si>
    <t>Required initially and every 3 years for assigned employees</t>
  </si>
  <si>
    <t>CERT</t>
  </si>
  <si>
    <t>Updated:</t>
  </si>
  <si>
    <t>Fiscal Year End:</t>
  </si>
  <si>
    <t>June 30</t>
  </si>
  <si>
    <t>Safety Inspection</t>
  </si>
  <si>
    <t>Permits and Compliance</t>
  </si>
  <si>
    <t>Safety Compliance &amp; Emergency Preparation Calendar</t>
  </si>
  <si>
    <t>Line #</t>
  </si>
  <si>
    <t>Safety Item</t>
  </si>
  <si>
    <t>Category</t>
  </si>
  <si>
    <t>Testing</t>
  </si>
  <si>
    <t>Inspection</t>
  </si>
  <si>
    <t>Permit</t>
  </si>
  <si>
    <t>Regulatory Reporting</t>
  </si>
  <si>
    <t>Chemistry Fume Hoods Inspection &amp; Certification</t>
  </si>
  <si>
    <t>Backflow Monitoring &amp; Certification</t>
  </si>
  <si>
    <t>Exposure Monitoring</t>
  </si>
  <si>
    <t>After Emergency Event</t>
  </si>
  <si>
    <t>Flue gas analysis, burners</t>
  </si>
  <si>
    <t>SCAQMD</t>
  </si>
  <si>
    <t>YVWD</t>
  </si>
  <si>
    <t>This subsection requires that, before an employee may be required to use any respirator with a negative or positive pressure tight-fitting facepiece, the employee must be fit tested with the same make, model, style, and size of respirator that will be used. This subsection specifies the kinds of fit tests allowed, the procedures for conducting them, and how the results of the fit tests must be used. Prior to fit testing, employees must be medically cleared to use a respirator. Employee medical clearances are valid for 2 years.</t>
  </si>
  <si>
    <t>Hazardous Waste, BioHazardous Waste, Sharps, and Pharmeceutical Waste Pickup and Removal</t>
  </si>
  <si>
    <t>Safety Plan Review</t>
  </si>
  <si>
    <t>Rule 1415 Plan - Campus Refrigerant Emissions</t>
  </si>
  <si>
    <t>Emergency Prep</t>
  </si>
  <si>
    <t>Training</t>
  </si>
  <si>
    <t>Pool Permit</t>
  </si>
  <si>
    <t>Food Prep - DPH inspections</t>
  </si>
  <si>
    <t xml:space="preserve">CUPA Inspections - Autoclave Calibration </t>
  </si>
  <si>
    <t>CUPA BioHazardous Waste &amp; Compliance Inspections</t>
  </si>
  <si>
    <t>SCAQMD - CAT LRC Generator Run Logs</t>
  </si>
  <si>
    <t>Fuel Tank &amp; Fuel Station Inspections</t>
  </si>
  <si>
    <t>Hazwaste Storage area at PAD</t>
  </si>
  <si>
    <t xml:space="preserve">Daily pool PH and </t>
  </si>
  <si>
    <t>DPH Pool Inspection</t>
  </si>
  <si>
    <t>On-Site Biohazardous Waste Treatment Permit</t>
  </si>
  <si>
    <t xml:space="preserve">Pharm Waste Inspection at EMS </t>
  </si>
  <si>
    <t>Sharps Containers</t>
  </si>
  <si>
    <t xml:space="preserve">HazWaste  </t>
  </si>
  <si>
    <t>Haz Waste</t>
  </si>
  <si>
    <t>Medical Exposure Monitoring for Employees</t>
  </si>
  <si>
    <t>Respirator Fit Testing (Ongoing)</t>
  </si>
  <si>
    <t>Boilers - Flue Gas Analysis (every 5 years) SCAQMD</t>
  </si>
  <si>
    <t>Pesticide applicator license renewals</t>
  </si>
  <si>
    <t>DPH Bookstore Food Sales Permit</t>
  </si>
  <si>
    <t>Food Services Permit (Duck and Owl)</t>
  </si>
  <si>
    <t>Miscellaneous Waste Removal (CF light bulbs, batteries,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</si>
</sst>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yy;@"/>
    <numFmt numFmtId="165" formatCode="m/d;@"/>
    <numFmt numFmtId="166" formatCode="mmmm"/>
  </numFmts>
  <fonts count="21"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u/>
      <sz val="11"/>
      <color theme="10"/>
      <name val="Calibri"/>
      <family val="2"/>
      <scheme val="minor"/>
    </font>
    <font>
      <b/>
      <i/>
      <sz val="11"/>
      <color theme="1"/>
      <name val="Calibri"/>
      <family val="2"/>
      <scheme val="minor"/>
    </font>
    <font>
      <sz val="8"/>
      <name val="Calibri"/>
      <family val="2"/>
      <scheme val="minor"/>
    </font>
    <font>
      <b/>
      <sz val="11"/>
      <name val="Calibri"/>
      <family val="2"/>
      <scheme val="minor"/>
    </font>
    <font>
      <b/>
      <sz val="11"/>
      <color rgb="FF000000"/>
      <name val="Calibri"/>
      <family val="2"/>
    </font>
    <font>
      <sz val="11"/>
      <color rgb="FF000000"/>
      <name val="Calibri"/>
      <family val="2"/>
    </font>
    <font>
      <b/>
      <sz val="11"/>
      <color rgb="FF000000"/>
      <name val="Calibri"/>
      <family val="2"/>
      <scheme val="minor"/>
    </font>
    <font>
      <sz val="11"/>
      <color rgb="FF000000"/>
      <name val="Calibri"/>
      <family val="2"/>
      <scheme val="minor"/>
    </font>
    <font>
      <sz val="11"/>
      <color rgb="FF242424"/>
      <name val="Aptos Narrow"/>
      <family val="2"/>
    </font>
    <font>
      <sz val="10"/>
      <color theme="1"/>
      <name val="Calibri"/>
      <family val="2"/>
      <scheme val="minor"/>
    </font>
    <font>
      <sz val="12"/>
      <color theme="1"/>
      <name val="Calibri"/>
      <family val="2"/>
      <scheme val="minor"/>
    </font>
    <font>
      <b/>
      <sz val="18"/>
      <color theme="1"/>
      <name val="Calibri"/>
      <family val="2"/>
      <scheme val="minor"/>
    </font>
    <font>
      <b/>
      <sz val="13"/>
      <color theme="1"/>
      <name val="Calibri"/>
      <family val="2"/>
      <scheme val="minor"/>
    </font>
    <font>
      <sz val="14"/>
      <color theme="1"/>
      <name val="Calibri"/>
      <family val="2"/>
      <scheme val="minor"/>
    </font>
    <font>
      <i/>
      <sz val="12"/>
      <name val="Arial"/>
      <family val="2"/>
    </font>
    <font>
      <sz val="12"/>
      <name val="Arial"/>
      <family val="2"/>
    </font>
    <font>
      <sz val="14"/>
      <color theme="0"/>
      <name val="Calibri"/>
      <family val="2"/>
      <scheme val="minor"/>
    </font>
  </fonts>
  <fills count="18">
    <fill>
      <patternFill patternType="none"/>
    </fill>
    <fill>
      <patternFill patternType="gray125"/>
    </fill>
    <fill>
      <patternFill patternType="solid">
        <fgColor theme="5" tint="0.59999389629810485"/>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C00000"/>
        <bgColor indexed="64"/>
      </patternFill>
    </fill>
    <fill>
      <patternFill patternType="solid">
        <fgColor rgb="FFFFC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4"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90">
    <xf numFmtId="0" fontId="0" fillId="0" borderId="0" xfId="0"/>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1" fillId="4" borderId="2" xfId="0"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64" fontId="4" fillId="0" borderId="1" xfId="1" applyNumberForma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horizontal="lef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0" fillId="0" borderId="0" xfId="0" applyAlignment="1">
      <alignment vertical="center" wrapText="1"/>
    </xf>
    <xf numFmtId="0" fontId="1" fillId="3" borderId="5" xfId="0" applyFont="1" applyFill="1" applyBorder="1" applyAlignment="1">
      <alignment horizontal="center" vertical="center" wrapText="1"/>
    </xf>
    <xf numFmtId="0" fontId="0" fillId="2" borderId="4" xfId="0" applyFill="1" applyBorder="1" applyAlignment="1">
      <alignment horizontal="left" vertical="center" wrapText="1"/>
    </xf>
    <xf numFmtId="0" fontId="4" fillId="0" borderId="4" xfId="1" applyBorder="1" applyAlignment="1">
      <alignment horizontal="left" vertical="center" wrapText="1"/>
    </xf>
    <xf numFmtId="0" fontId="4" fillId="0" borderId="4" xfId="1" applyFill="1" applyBorder="1" applyAlignment="1">
      <alignment horizontal="left" vertical="center" wrapText="1"/>
    </xf>
    <xf numFmtId="0" fontId="0" fillId="0" borderId="7" xfId="0" applyBorder="1" applyAlignment="1">
      <alignment horizontal="left" vertical="center" wrapText="1"/>
    </xf>
    <xf numFmtId="0" fontId="4" fillId="0" borderId="0" xfId="1" applyFill="1" applyAlignment="1">
      <alignment horizontal="center" vertical="center" wrapText="1"/>
    </xf>
    <xf numFmtId="0" fontId="0" fillId="0" borderId="0" xfId="0" applyAlignment="1">
      <alignment wrapText="1"/>
    </xf>
    <xf numFmtId="164" fontId="4" fillId="0" borderId="1" xfId="1" applyNumberFormat="1" applyFill="1" applyBorder="1" applyAlignment="1">
      <alignment horizontal="center" vertical="center" wrapText="1"/>
    </xf>
    <xf numFmtId="0" fontId="1" fillId="0" borderId="4" xfId="0" applyFont="1" applyBorder="1" applyAlignment="1">
      <alignment horizontal="left" vertical="center" wrapText="1"/>
    </xf>
    <xf numFmtId="0" fontId="4" fillId="0" borderId="6" xfId="1" applyBorder="1" applyAlignment="1">
      <alignment horizontal="center"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6" xfId="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0" fillId="0" borderId="4" xfId="1" applyFont="1" applyFill="1" applyBorder="1" applyAlignment="1">
      <alignment horizontal="left" vertical="center" wrapText="1"/>
    </xf>
    <xf numFmtId="1" fontId="2" fillId="2" borderId="6" xfId="0"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2" borderId="7" xfId="0" applyFill="1" applyBorder="1" applyAlignment="1">
      <alignment horizontal="left" vertical="center" wrapText="1"/>
    </xf>
    <xf numFmtId="1" fontId="2" fillId="5" borderId="6" xfId="0" applyNumberFormat="1"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0" fillId="5" borderId="7" xfId="0" applyFill="1" applyBorder="1" applyAlignment="1">
      <alignment horizontal="left" vertical="center" wrapText="1"/>
    </xf>
    <xf numFmtId="0" fontId="4" fillId="5" borderId="6" xfId="1" applyFill="1" applyBorder="1" applyAlignment="1">
      <alignment horizontal="center" vertical="center" wrapText="1"/>
    </xf>
    <xf numFmtId="1" fontId="2" fillId="6" borderId="6" xfId="0" applyNumberFormat="1" applyFont="1" applyFill="1" applyBorder="1" applyAlignment="1">
      <alignment horizontal="center" vertical="center" wrapText="1"/>
    </xf>
    <xf numFmtId="0" fontId="2" fillId="6" borderId="6" xfId="0" applyFont="1" applyFill="1" applyBorder="1" applyAlignment="1">
      <alignment horizontal="left" vertical="center" wrapText="1"/>
    </xf>
    <xf numFmtId="0" fontId="2" fillId="6" borderId="6" xfId="0" applyFont="1" applyFill="1" applyBorder="1" applyAlignment="1">
      <alignment horizontal="center" vertical="center" wrapText="1"/>
    </xf>
    <xf numFmtId="0" fontId="0" fillId="6" borderId="7" xfId="0" applyFill="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0" fillId="0" borderId="5" xfId="0" applyBorder="1" applyAlignment="1">
      <alignment horizontal="left" vertical="center" wrapText="1"/>
    </xf>
    <xf numFmtId="0" fontId="9" fillId="0" borderId="4" xfId="0" applyFont="1" applyBorder="1" applyAlignment="1">
      <alignment horizontal="left" vertical="center" wrapText="1"/>
    </xf>
    <xf numFmtId="0" fontId="2" fillId="0" borderId="9" xfId="0" applyFont="1" applyBorder="1" applyAlignment="1">
      <alignment horizontal="left" vertical="center" wrapText="1"/>
    </xf>
    <xf numFmtId="1" fontId="2" fillId="0" borderId="7" xfId="0" applyNumberFormat="1" applyFont="1" applyBorder="1" applyAlignment="1">
      <alignment horizontal="center" vertical="center" wrapText="1"/>
    </xf>
    <xf numFmtId="164" fontId="4" fillId="6" borderId="1" xfId="1" applyNumberForma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4" fillId="6" borderId="6" xfId="1" applyFill="1" applyBorder="1" applyAlignment="1">
      <alignment horizontal="center" vertical="center" wrapText="1"/>
    </xf>
    <xf numFmtId="0" fontId="4" fillId="0" borderId="1" xfId="1" applyBorder="1" applyAlignment="1">
      <alignment horizontal="center" vertical="center" wrapText="1"/>
    </xf>
    <xf numFmtId="0" fontId="2" fillId="7" borderId="6" xfId="0" applyFont="1" applyFill="1" applyBorder="1" applyAlignment="1">
      <alignment horizontal="center" vertical="center" wrapText="1"/>
    </xf>
    <xf numFmtId="164" fontId="4" fillId="0" borderId="2" xfId="1" applyNumberFormat="1" applyBorder="1" applyAlignment="1">
      <alignment horizontal="center" vertical="center" wrapText="1"/>
    </xf>
    <xf numFmtId="0" fontId="4" fillId="0" borderId="0" xfId="1" applyAlignment="1">
      <alignment vertical="center"/>
    </xf>
    <xf numFmtId="0" fontId="11" fillId="0" borderId="6" xfId="0" applyFont="1" applyBorder="1" applyAlignment="1">
      <alignment horizontal="left" vertical="center" wrapText="1"/>
    </xf>
    <xf numFmtId="0" fontId="0" fillId="0" borderId="6" xfId="0" applyBorder="1" applyAlignment="1">
      <alignment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2" fillId="0" borderId="4" xfId="0" applyFont="1" applyBorder="1" applyAlignment="1">
      <alignment horizontal="left" vertical="center" wrapText="1"/>
    </xf>
    <xf numFmtId="0" fontId="0" fillId="0" borderId="6" xfId="0" applyBorder="1" applyAlignment="1">
      <alignment horizontal="left" vertical="top" wrapText="1"/>
    </xf>
    <xf numFmtId="0" fontId="4" fillId="0" borderId="0" xfId="1" applyBorder="1" applyAlignment="1">
      <alignment horizontal="center" vertical="center" wrapText="1"/>
    </xf>
    <xf numFmtId="164" fontId="4" fillId="0" borderId="6" xfId="1" applyNumberFormat="1" applyBorder="1" applyAlignment="1">
      <alignment horizontal="center" vertical="center" wrapText="1"/>
    </xf>
    <xf numFmtId="0" fontId="4" fillId="0" borderId="1" xfId="1" applyFill="1" applyBorder="1" applyAlignment="1">
      <alignment horizontal="center" vertical="center" wrapText="1"/>
    </xf>
    <xf numFmtId="0" fontId="0" fillId="2" borderId="1" xfId="0" applyFill="1" applyBorder="1" applyAlignment="1">
      <alignment horizontal="left" vertical="center" wrapText="1"/>
    </xf>
    <xf numFmtId="0" fontId="0" fillId="0" borderId="6" xfId="0" applyBorder="1" applyAlignment="1">
      <alignment horizontal="left" vertical="center" wrapText="1"/>
    </xf>
    <xf numFmtId="0" fontId="4" fillId="0" borderId="4" xfId="1" applyBorder="1" applyAlignment="1">
      <alignment vertical="center"/>
    </xf>
    <xf numFmtId="0" fontId="0" fillId="0" borderId="0" xfId="0" applyAlignment="1">
      <alignment horizontal="left" vertical="center" wrapText="1"/>
    </xf>
    <xf numFmtId="0" fontId="0" fillId="0" borderId="4" xfId="0" applyBorder="1" applyAlignment="1">
      <alignment wrapText="1"/>
    </xf>
    <xf numFmtId="0" fontId="11" fillId="0" borderId="4" xfId="1" applyFont="1" applyBorder="1" applyAlignment="1">
      <alignment vertical="center" wrapText="1"/>
    </xf>
    <xf numFmtId="0" fontId="11" fillId="0" borderId="0" xfId="0" applyFont="1" applyAlignment="1">
      <alignment horizontal="left" vertical="center" wrapText="1"/>
    </xf>
    <xf numFmtId="1" fontId="2" fillId="6" borderId="1" xfId="0"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4" fillId="6" borderId="4" xfId="1" applyFill="1" applyBorder="1" applyAlignment="1">
      <alignment horizontal="left" vertical="center" wrapText="1"/>
    </xf>
    <xf numFmtId="0" fontId="0" fillId="6" borderId="0" xfId="0" applyFill="1" applyAlignment="1">
      <alignment vertical="center"/>
    </xf>
    <xf numFmtId="1" fontId="2" fillId="6" borderId="0" xfId="0" applyNumberFormat="1" applyFont="1" applyFill="1" applyAlignment="1">
      <alignment horizontal="center" vertical="center" wrapText="1"/>
    </xf>
    <xf numFmtId="0" fontId="2" fillId="6" borderId="0" xfId="0" applyFont="1" applyFill="1" applyAlignment="1">
      <alignment horizontal="left" vertical="center" wrapText="1"/>
    </xf>
    <xf numFmtId="0" fontId="2" fillId="0" borderId="7" xfId="0" applyFont="1" applyBorder="1" applyAlignment="1">
      <alignment horizontal="left" vertical="center" wrapText="1"/>
    </xf>
    <xf numFmtId="164" fontId="4" fillId="6" borderId="6" xfId="1" applyNumberFormat="1" applyFill="1" applyBorder="1" applyAlignment="1">
      <alignment horizontal="center" vertical="center" wrapText="1"/>
    </xf>
    <xf numFmtId="0" fontId="0" fillId="6" borderId="4" xfId="0" applyFill="1" applyBorder="1" applyAlignment="1">
      <alignment horizontal="left" vertical="center" wrapText="1"/>
    </xf>
    <xf numFmtId="0" fontId="12" fillId="0" borderId="7" xfId="0" applyFont="1" applyBorder="1" applyAlignment="1">
      <alignment wrapText="1"/>
    </xf>
    <xf numFmtId="0" fontId="4" fillId="2" borderId="6" xfId="1" applyFill="1" applyBorder="1" applyAlignment="1">
      <alignment horizontal="center" vertical="center" wrapText="1"/>
    </xf>
    <xf numFmtId="1" fontId="2" fillId="8" borderId="1" xfId="0" applyNumberFormat="1" applyFont="1" applyFill="1" applyBorder="1" applyAlignment="1">
      <alignment horizontal="center" vertical="center" wrapText="1"/>
    </xf>
    <xf numFmtId="0" fontId="2" fillId="8" borderId="6"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4" fillId="8" borderId="1" xfId="1" applyFill="1" applyBorder="1" applyAlignment="1">
      <alignment horizontal="center" vertical="center" wrapText="1"/>
    </xf>
    <xf numFmtId="0" fontId="0" fillId="8" borderId="4" xfId="0" applyFill="1" applyBorder="1" applyAlignment="1">
      <alignment horizontal="left" vertical="center" wrapText="1"/>
    </xf>
    <xf numFmtId="1" fontId="2" fillId="8" borderId="6" xfId="0" applyNumberFormat="1" applyFont="1" applyFill="1" applyBorder="1" applyAlignment="1">
      <alignment horizontal="center" vertical="center" wrapText="1"/>
    </xf>
    <xf numFmtId="0" fontId="0" fillId="8" borderId="7" xfId="0" applyFill="1" applyBorder="1" applyAlignment="1">
      <alignment horizontal="left" vertical="center" wrapText="1"/>
    </xf>
    <xf numFmtId="0" fontId="2" fillId="8" borderId="0" xfId="0" applyFont="1" applyFill="1" applyAlignment="1">
      <alignment horizontal="left" vertical="center" wrapText="1"/>
    </xf>
    <xf numFmtId="164" fontId="4" fillId="8" borderId="1" xfId="1" applyNumberFormat="1" applyFill="1" applyBorder="1" applyAlignment="1">
      <alignment horizontal="center" vertical="center" wrapText="1"/>
    </xf>
    <xf numFmtId="165" fontId="2" fillId="8" borderId="6" xfId="0" applyNumberFormat="1" applyFont="1" applyFill="1" applyBorder="1" applyAlignment="1">
      <alignment horizontal="center" vertical="center" wrapText="1"/>
    </xf>
    <xf numFmtId="0" fontId="2" fillId="8" borderId="7" xfId="0" applyFont="1" applyFill="1" applyBorder="1" applyAlignment="1">
      <alignment horizontal="left" vertical="center" wrapText="1"/>
    </xf>
    <xf numFmtId="0" fontId="4" fillId="8" borderId="6" xfId="1" applyFill="1" applyBorder="1" applyAlignment="1">
      <alignment horizontal="center" vertical="center" wrapText="1"/>
    </xf>
    <xf numFmtId="1" fontId="2" fillId="9" borderId="6"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left" vertical="center" wrapText="1"/>
    </xf>
    <xf numFmtId="0" fontId="0" fillId="9" borderId="6" xfId="0" applyFill="1" applyBorder="1" applyAlignment="1">
      <alignment horizontal="left" vertical="center" wrapText="1"/>
    </xf>
    <xf numFmtId="164" fontId="4" fillId="9" borderId="6" xfId="1" applyNumberFormat="1" applyFill="1" applyBorder="1" applyAlignment="1">
      <alignment horizontal="center" vertical="center" wrapText="1"/>
    </xf>
    <xf numFmtId="0" fontId="12" fillId="9" borderId="0" xfId="0" applyFont="1" applyFill="1" applyAlignment="1">
      <alignment wrapText="1"/>
    </xf>
    <xf numFmtId="0" fontId="0" fillId="2" borderId="7" xfId="0" applyFill="1" applyBorder="1" applyAlignment="1">
      <alignment vertical="top" wrapText="1"/>
    </xf>
    <xf numFmtId="0" fontId="0" fillId="0" borderId="12" xfId="0" applyBorder="1"/>
    <xf numFmtId="0" fontId="0" fillId="0" borderId="13" xfId="0" applyBorder="1"/>
    <xf numFmtId="0" fontId="1" fillId="7" borderId="0" xfId="0" applyFont="1" applyFill="1"/>
    <xf numFmtId="0" fontId="0" fillId="7" borderId="0" xfId="0" applyFill="1"/>
    <xf numFmtId="0" fontId="13" fillId="7" borderId="0" xfId="0" applyFont="1" applyFill="1"/>
    <xf numFmtId="0" fontId="14" fillId="7" borderId="10" xfId="0" applyFont="1" applyFill="1" applyBorder="1" applyAlignment="1">
      <alignment horizontal="left"/>
    </xf>
    <xf numFmtId="0" fontId="13" fillId="7" borderId="10" xfId="0" applyFont="1" applyFill="1" applyBorder="1" applyAlignment="1">
      <alignment horizontal="left"/>
    </xf>
    <xf numFmtId="0" fontId="0" fillId="7" borderId="10" xfId="0" applyFill="1" applyBorder="1"/>
    <xf numFmtId="0" fontId="0" fillId="7" borderId="11" xfId="0" applyFill="1" applyBorder="1"/>
    <xf numFmtId="0" fontId="0" fillId="7" borderId="13" xfId="0" applyFill="1" applyBorder="1"/>
    <xf numFmtId="0" fontId="15" fillId="7" borderId="0" xfId="0" applyFont="1" applyFill="1"/>
    <xf numFmtId="0" fontId="0" fillId="10" borderId="12" xfId="0" applyFill="1" applyBorder="1"/>
    <xf numFmtId="0" fontId="0" fillId="11" borderId="12" xfId="0" applyFill="1" applyBorder="1"/>
    <xf numFmtId="0" fontId="0" fillId="12" borderId="5" xfId="0" applyFill="1" applyBorder="1"/>
    <xf numFmtId="0" fontId="14" fillId="7" borderId="3" xfId="0" applyFont="1" applyFill="1" applyBorder="1" applyAlignment="1">
      <alignment horizontal="left"/>
    </xf>
    <xf numFmtId="0" fontId="13" fillId="7" borderId="3" xfId="0" applyFont="1" applyFill="1" applyBorder="1" applyAlignment="1">
      <alignment horizontal="left"/>
    </xf>
    <xf numFmtId="0" fontId="0" fillId="7" borderId="3" xfId="0" applyFill="1" applyBorder="1"/>
    <xf numFmtId="0" fontId="0" fillId="7" borderId="14" xfId="0" applyFill="1" applyBorder="1"/>
    <xf numFmtId="14" fontId="16" fillId="13" borderId="0" xfId="0" applyNumberFormat="1" applyFont="1" applyFill="1"/>
    <xf numFmtId="14" fontId="0" fillId="7" borderId="0" xfId="0" applyNumberFormat="1" applyFill="1"/>
    <xf numFmtId="166" fontId="1" fillId="0" borderId="17" xfId="0" applyNumberFormat="1" applyFont="1" applyBorder="1" applyAlignment="1">
      <alignment horizontal="center"/>
    </xf>
    <xf numFmtId="166" fontId="1" fillId="0" borderId="18" xfId="0" applyNumberFormat="1" applyFont="1" applyBorder="1" applyAlignment="1">
      <alignment horizontal="center"/>
    </xf>
    <xf numFmtId="166" fontId="17" fillId="0" borderId="19" xfId="0" applyNumberFormat="1" applyFont="1" applyBorder="1" applyAlignment="1">
      <alignment horizontal="left" wrapText="1"/>
    </xf>
    <xf numFmtId="0" fontId="0" fillId="0" borderId="19" xfId="0" applyBorder="1"/>
    <xf numFmtId="0" fontId="0" fillId="0" borderId="20" xfId="0" applyBorder="1"/>
    <xf numFmtId="0" fontId="0" fillId="0" borderId="22" xfId="0" applyBorder="1"/>
    <xf numFmtId="166" fontId="1" fillId="0" borderId="20" xfId="0" applyNumberFormat="1" applyFont="1" applyBorder="1" applyAlignment="1">
      <alignment horizontal="center"/>
    </xf>
    <xf numFmtId="0" fontId="17" fillId="0" borderId="24" xfId="0" applyFont="1" applyBorder="1" applyAlignment="1">
      <alignment horizontal="left" wrapText="1"/>
    </xf>
    <xf numFmtId="0" fontId="0" fillId="0" borderId="24" xfId="0" applyBorder="1"/>
    <xf numFmtId="0" fontId="0" fillId="0" borderId="0" xfId="0" applyAlignment="1">
      <alignment horizontal="right" wrapText="1"/>
    </xf>
    <xf numFmtId="0" fontId="19" fillId="0" borderId="0" xfId="0" applyFont="1"/>
    <xf numFmtId="17" fontId="0" fillId="7" borderId="0" xfId="0" applyNumberFormat="1" applyFill="1"/>
    <xf numFmtId="0" fontId="18" fillId="0" borderId="0" xfId="0" applyFont="1" applyAlignment="1">
      <alignment vertical="top" wrapText="1"/>
    </xf>
    <xf numFmtId="0" fontId="1" fillId="0" borderId="16" xfId="0" applyFont="1" applyBorder="1" applyAlignment="1">
      <alignment horizontal="left"/>
    </xf>
    <xf numFmtId="0" fontId="1" fillId="0" borderId="17" xfId="0" applyFont="1" applyBorder="1" applyAlignment="1">
      <alignment horizontal="left"/>
    </xf>
    <xf numFmtId="166" fontId="17" fillId="0" borderId="26" xfId="0" applyNumberFormat="1" applyFont="1" applyBorder="1" applyAlignment="1">
      <alignment horizontal="left" wrapText="1"/>
    </xf>
    <xf numFmtId="0" fontId="0" fillId="0" borderId="26" xfId="0" applyBorder="1"/>
    <xf numFmtId="1" fontId="2" fillId="0" borderId="0" xfId="0" applyNumberFormat="1" applyFont="1" applyAlignment="1">
      <alignment horizontal="center" vertical="center" wrapText="1"/>
    </xf>
    <xf numFmtId="1" fontId="2" fillId="9" borderId="8" xfId="0" applyNumberFormat="1" applyFont="1" applyFill="1" applyBorder="1" applyAlignment="1">
      <alignment horizontal="center" vertical="center" wrapText="1"/>
    </xf>
    <xf numFmtId="0" fontId="2" fillId="0" borderId="1" xfId="1" applyFont="1" applyBorder="1" applyAlignment="1">
      <alignment horizontal="center" vertical="center" wrapText="1"/>
    </xf>
    <xf numFmtId="166" fontId="17" fillId="14" borderId="19" xfId="0" applyNumberFormat="1" applyFont="1" applyFill="1" applyBorder="1" applyAlignment="1">
      <alignment horizontal="left" wrapText="1"/>
    </xf>
    <xf numFmtId="166" fontId="17" fillId="11" borderId="19" xfId="0" applyNumberFormat="1" applyFont="1" applyFill="1" applyBorder="1" applyAlignment="1">
      <alignment horizontal="left" wrapText="1"/>
    </xf>
    <xf numFmtId="166" fontId="17" fillId="15" borderId="19" xfId="0" applyNumberFormat="1" applyFont="1" applyFill="1" applyBorder="1" applyAlignment="1">
      <alignment horizontal="left" wrapText="1"/>
    </xf>
    <xf numFmtId="166" fontId="17" fillId="10" borderId="19" xfId="0" applyNumberFormat="1" applyFont="1" applyFill="1" applyBorder="1" applyAlignment="1">
      <alignment horizontal="left" wrapText="1"/>
    </xf>
    <xf numFmtId="166" fontId="17" fillId="6" borderId="19" xfId="0" applyNumberFormat="1" applyFont="1" applyFill="1" applyBorder="1" applyAlignment="1">
      <alignment horizontal="left" wrapText="1"/>
    </xf>
    <xf numFmtId="166" fontId="17" fillId="16" borderId="19" xfId="0" applyNumberFormat="1" applyFont="1" applyFill="1" applyBorder="1" applyAlignment="1">
      <alignment horizontal="left" wrapText="1"/>
    </xf>
    <xf numFmtId="0" fontId="0" fillId="14" borderId="20" xfId="0" applyFill="1" applyBorder="1"/>
    <xf numFmtId="166" fontId="0" fillId="0" borderId="19" xfId="0" applyNumberFormat="1" applyBorder="1" applyAlignment="1">
      <alignment horizontal="right"/>
    </xf>
    <xf numFmtId="0" fontId="0" fillId="0" borderId="19" xfId="0" applyBorder="1" applyAlignment="1">
      <alignment horizontal="right"/>
    </xf>
    <xf numFmtId="0" fontId="0" fillId="0" borderId="21" xfId="0" applyBorder="1" applyAlignment="1">
      <alignment horizontal="right"/>
    </xf>
    <xf numFmtId="0" fontId="0" fillId="0" borderId="21" xfId="0" applyBorder="1"/>
    <xf numFmtId="166" fontId="1" fillId="0" borderId="19" xfId="0" applyNumberFormat="1" applyFont="1" applyBorder="1" applyAlignment="1">
      <alignment horizontal="center"/>
    </xf>
    <xf numFmtId="0" fontId="0" fillId="0" borderId="27" xfId="0" applyBorder="1"/>
    <xf numFmtId="0" fontId="0" fillId="0" borderId="25" xfId="0" applyBorder="1"/>
    <xf numFmtId="0" fontId="0" fillId="6" borderId="7" xfId="0" applyFill="1" applyBorder="1"/>
    <xf numFmtId="166" fontId="20" fillId="17" borderId="19" xfId="0" applyNumberFormat="1" applyFont="1" applyFill="1" applyBorder="1" applyAlignment="1">
      <alignment horizontal="left" wrapText="1"/>
    </xf>
    <xf numFmtId="0" fontId="0" fillId="17" borderId="12" xfId="0" applyFill="1" applyBorder="1"/>
    <xf numFmtId="0" fontId="14" fillId="7" borderId="0" xfId="0" applyFont="1" applyFill="1" applyAlignment="1">
      <alignment horizontal="left"/>
    </xf>
    <xf numFmtId="0" fontId="13" fillId="7" borderId="0" xfId="0" applyFont="1" applyFill="1" applyAlignment="1">
      <alignment horizontal="left"/>
    </xf>
    <xf numFmtId="0" fontId="0" fillId="15" borderId="12" xfId="0" applyFill="1" applyBorder="1"/>
    <xf numFmtId="166" fontId="17" fillId="0" borderId="12" xfId="0" applyNumberFormat="1" applyFont="1" applyBorder="1" applyAlignment="1">
      <alignment horizontal="left" wrapText="1"/>
    </xf>
    <xf numFmtId="166" fontId="17" fillId="16" borderId="12" xfId="0" applyNumberFormat="1" applyFont="1" applyFill="1" applyBorder="1" applyAlignment="1">
      <alignment horizontal="left" wrapText="1"/>
    </xf>
    <xf numFmtId="166" fontId="1" fillId="14" borderId="19" xfId="0" applyNumberFormat="1" applyFont="1" applyFill="1" applyBorder="1" applyAlignment="1">
      <alignment horizontal="center"/>
    </xf>
    <xf numFmtId="0" fontId="0" fillId="14" borderId="19" xfId="0" applyFill="1" applyBorder="1"/>
    <xf numFmtId="0" fontId="0" fillId="17" borderId="26" xfId="0" applyFill="1" applyBorder="1"/>
    <xf numFmtId="0" fontId="0" fillId="0" borderId="29" xfId="0" applyBorder="1"/>
    <xf numFmtId="0" fontId="0" fillId="0" borderId="30" xfId="0" applyBorder="1"/>
    <xf numFmtId="0" fontId="0" fillId="15" borderId="26" xfId="0" applyFill="1" applyBorder="1"/>
    <xf numFmtId="0" fontId="0" fillId="16" borderId="26" xfId="0" applyFill="1" applyBorder="1"/>
    <xf numFmtId="0" fontId="3" fillId="0" borderId="0" xfId="0" applyFont="1" applyAlignment="1">
      <alignment horizontal="center" vertical="center"/>
    </xf>
    <xf numFmtId="0" fontId="3" fillId="0" borderId="3" xfId="0" applyFont="1" applyBorder="1" applyAlignment="1">
      <alignment horizontal="center" vertical="center"/>
    </xf>
    <xf numFmtId="166" fontId="17" fillId="0" borderId="23" xfId="0" applyNumberFormat="1" applyFont="1" applyBorder="1" applyAlignment="1">
      <alignment horizontal="left" wrapText="1"/>
    </xf>
    <xf numFmtId="166" fontId="17" fillId="0" borderId="19" xfId="0" applyNumberFormat="1" applyFont="1" applyBorder="1" applyAlignment="1">
      <alignment horizontal="left" wrapText="1"/>
    </xf>
    <xf numFmtId="0" fontId="17" fillId="0" borderId="28" xfId="0" applyFont="1" applyBorder="1" applyAlignment="1">
      <alignment horizontal="left" wrapText="1"/>
    </xf>
    <xf numFmtId="0" fontId="17" fillId="0" borderId="24" xfId="0" applyFont="1" applyBorder="1" applyAlignment="1">
      <alignment horizontal="left" wrapText="1"/>
    </xf>
    <xf numFmtId="0" fontId="0" fillId="0" borderId="0" xfId="0" applyAlignment="1">
      <alignment horizontal="right" wrapText="1"/>
    </xf>
    <xf numFmtId="0" fontId="16" fillId="7" borderId="15" xfId="0" applyFont="1" applyFill="1" applyBorder="1" applyAlignment="1">
      <alignment horizontal="left"/>
    </xf>
    <xf numFmtId="0" fontId="1" fillId="0" borderId="16" xfId="0" applyFont="1" applyBorder="1" applyAlignment="1">
      <alignment horizontal="left"/>
    </xf>
    <xf numFmtId="0" fontId="1" fillId="0" borderId="17" xfId="0" applyFont="1" applyBorder="1" applyAlignment="1">
      <alignment horizontal="left"/>
    </xf>
  </cellXfs>
  <cellStyles count="2">
    <cellStyle name="Hyperlink" xfId="1" builtinId="8"/>
    <cellStyle name="Normal" xfId="0" builtinId="0"/>
  </cellStyles>
  <dxfs count="7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00B0F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309385</xdr:colOff>
      <xdr:row>0</xdr:row>
      <xdr:rowOff>57150</xdr:rowOff>
    </xdr:from>
    <xdr:to>
      <xdr:col>0</xdr:col>
      <xdr:colOff>923924</xdr:colOff>
      <xdr:row>2</xdr:row>
      <xdr:rowOff>295275</xdr:rowOff>
    </xdr:to>
    <xdr:pic>
      <xdr:nvPicPr>
        <xdr:cNvPr id="6" name="Picture 5">
          <a:extLst>
            <a:ext uri="{FF2B5EF4-FFF2-40B4-BE49-F238E27FC236}">
              <a16:creationId xmlns:a16="http://schemas.microsoft.com/office/drawing/2014/main" id="{6019DF54-647E-44EE-8FA6-968856CE9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385" y="57150"/>
          <a:ext cx="614539"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309385</xdr:colOff>
      <xdr:row>0</xdr:row>
      <xdr:rowOff>57150</xdr:rowOff>
    </xdr:from>
    <xdr:to>
      <xdr:col>0</xdr:col>
      <xdr:colOff>923924</xdr:colOff>
      <xdr:row>2</xdr:row>
      <xdr:rowOff>276225</xdr:rowOff>
    </xdr:to>
    <xdr:pic>
      <xdr:nvPicPr>
        <xdr:cNvPr id="2" name="Picture 1">
          <a:extLst>
            <a:ext uri="{FF2B5EF4-FFF2-40B4-BE49-F238E27FC236}">
              <a16:creationId xmlns:a16="http://schemas.microsoft.com/office/drawing/2014/main" id="{28422ADF-DD9F-402B-935A-D36F7ADEB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385" y="57150"/>
          <a:ext cx="614539"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309385</xdr:colOff>
      <xdr:row>0</xdr:row>
      <xdr:rowOff>57150</xdr:rowOff>
    </xdr:from>
    <xdr:to>
      <xdr:col>0</xdr:col>
      <xdr:colOff>923924</xdr:colOff>
      <xdr:row>2</xdr:row>
      <xdr:rowOff>295275</xdr:rowOff>
    </xdr:to>
    <xdr:pic>
      <xdr:nvPicPr>
        <xdr:cNvPr id="2" name="Picture 1">
          <a:extLst>
            <a:ext uri="{FF2B5EF4-FFF2-40B4-BE49-F238E27FC236}">
              <a16:creationId xmlns:a16="http://schemas.microsoft.com/office/drawing/2014/main" id="{D4CE76FD-5095-44B0-A89F-5BE94C2D8A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385" y="57150"/>
          <a:ext cx="614539"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309385</xdr:colOff>
      <xdr:row>0</xdr:row>
      <xdr:rowOff>57150</xdr:rowOff>
    </xdr:from>
    <xdr:to>
      <xdr:col>0</xdr:col>
      <xdr:colOff>923924</xdr:colOff>
      <xdr:row>2</xdr:row>
      <xdr:rowOff>295275</xdr:rowOff>
    </xdr:to>
    <xdr:pic>
      <xdr:nvPicPr>
        <xdr:cNvPr id="2" name="Picture 1">
          <a:extLst>
            <a:ext uri="{FF2B5EF4-FFF2-40B4-BE49-F238E27FC236}">
              <a16:creationId xmlns:a16="http://schemas.microsoft.com/office/drawing/2014/main" id="{E7DE03E3-2302-4892-872C-AEE5A3E653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385" y="57150"/>
          <a:ext cx="614539"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247650</xdr:colOff>
      <xdr:row>1</xdr:row>
      <xdr:rowOff>67882</xdr:rowOff>
    </xdr:from>
    <xdr:to>
      <xdr:col>6</xdr:col>
      <xdr:colOff>125016</xdr:colOff>
      <xdr:row>9</xdr:row>
      <xdr:rowOff>142875</xdr:rowOff>
    </xdr:to>
    <xdr:pic>
      <xdr:nvPicPr>
        <xdr:cNvPr id="3" name="Picture 2">
          <a:extLst>
            <a:ext uri="{FF2B5EF4-FFF2-40B4-BE49-F238E27FC236}">
              <a16:creationId xmlns:a16="http://schemas.microsoft.com/office/drawing/2014/main" id="{84A9C706-EE5F-0570-0426-20867E739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58382"/>
          <a:ext cx="4449366" cy="1151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yde.sbccd.int\depts\Resource%20Development\CHC%20FOUNDATION\FINANCE%20COMMITTEE\Finance%20Committee%20Docs\Fiscal%20Management%20Activities%20Calendar%202-6-2023.xlsx" TargetMode="External"/><Relationship Id="rId1" Type="http://schemas.openxmlformats.org/officeDocument/2006/relationships/externalLinkPath" Target="file:///\\clyde.sbccd.int\depts\Resource%20Development\CHC%20FOUNDATION\FINANCE%20COMMITTEE\Finance%20Committee%20Docs\Fiscal%20Management%20Activities%20Calendar%202-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scal Management Calendar"/>
      <sheetName val="Sheet2"/>
    </sheetNames>
    <sheetDataSet>
      <sheetData sheetId="0" refreshError="1"/>
      <sheetData sheetId="1">
        <row r="2">
          <cell r="A2" t="str">
            <v>January 31</v>
          </cell>
        </row>
        <row r="3">
          <cell r="A3" t="str">
            <v>February 28</v>
          </cell>
        </row>
        <row r="4">
          <cell r="A4" t="str">
            <v>March 31</v>
          </cell>
        </row>
        <row r="5">
          <cell r="A5" t="str">
            <v>April 30</v>
          </cell>
        </row>
        <row r="6">
          <cell r="A6" t="str">
            <v>May 31</v>
          </cell>
        </row>
        <row r="7">
          <cell r="A7" t="str">
            <v>June 30</v>
          </cell>
        </row>
        <row r="8">
          <cell r="A8" t="str">
            <v>July 31</v>
          </cell>
        </row>
        <row r="9">
          <cell r="A9" t="str">
            <v>August 31</v>
          </cell>
        </row>
        <row r="10">
          <cell r="A10" t="str">
            <v>September 30</v>
          </cell>
        </row>
        <row r="11">
          <cell r="A11" t="str">
            <v>October 31</v>
          </cell>
        </row>
        <row r="12">
          <cell r="A12" t="str">
            <v>November 30</v>
          </cell>
        </row>
        <row r="13">
          <cell r="A13" t="str">
            <v>December 31</v>
          </cell>
        </row>
      </sheetData>
    </sheetDataSet>
  </externalBook>
</externalLink>
</file>

<file path=xl/persons/person.xml><?xml version="1.0" encoding="utf-8"?>
<personList xmlns="http://schemas.microsoft.com/office/spreadsheetml/2018/threadedcomments" xmlns:x="http://schemas.openxmlformats.org/spreadsheetml/2006/main">
  <person displayName="Keith, Patrick D." id="{DDD1C4E6-BB62-479B-844C-F1F63365B44A}" userId="S::pkeith@sbccd.cc.ca.us::aba2ce2f-b070-4aee-af46-8e03214142f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0D8D89-F996-4AD3-B77E-71CB158FC056}" name="Table5" displayName="Table5" ref="A1:D4" totalsRowShown="0">
  <autoFilter ref="A1:D4" xr:uid="{C60D8D89-F996-4AD3-B77E-71CB158FC056}"/>
  <tableColumns count="4">
    <tableColumn id="1" xr3:uid="{0C47DB04-7049-4AA8-BB3D-6CBED89B4C62}" name="Deadline"/>
    <tableColumn id="2" xr3:uid="{E7159C85-ECD4-4EA3-BC37-13D912058CCE}" name="Frequency"/>
    <tableColumn id="3" xr3:uid="{1A4466B3-9AD9-4B0A-9383-ECFF54D44F66}" name="Last Completed"/>
    <tableColumn id="4" xr3:uid="{430C0D7B-A29D-414A-BF37-49D04E74BC9B}" name="Task"/>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E09541-F0A2-49E3-AC1A-E14BD99F587C}" name="Table1" displayName="Table1" ref="A4:I52" totalsRowShown="0" headerRowDxfId="72" dataDxfId="70" headerRowBorderDxfId="71" tableBorderDxfId="69">
  <autoFilter ref="A4:I52" xr:uid="{07E09541-F0A2-49E3-AC1A-E14BD99F587C}"/>
  <sortState xmlns:xlrd2="http://schemas.microsoft.com/office/spreadsheetml/2017/richdata2" ref="A5:I52">
    <sortCondition ref="D4:D52"/>
  </sortState>
  <tableColumns count="9">
    <tableColumn id="1" xr3:uid="{88267799-70BD-4342-83A8-85B4F96C8C83}" name="Frequency" dataDxfId="68"/>
    <tableColumn id="8" xr3:uid="{7DAFCB90-C276-433C-BFF5-BFE2E194B0A1}" name="Deadline" dataDxfId="67"/>
    <tableColumn id="6" xr3:uid="{972852E1-46C4-47FA-AD1D-A23754B2E441}" name="Category"/>
    <tableColumn id="2" xr3:uid="{5B9FA86F-FD34-4DD4-BCB9-05C9480A822B}" name="Safety Program Title" dataDxfId="66"/>
    <tableColumn id="3" xr3:uid="{4B3A908B-0C15-4B0B-A288-21C354711D08}" name="Description" dataDxfId="65"/>
    <tableColumn id="4" xr3:uid="{4D5BED2C-A6F4-4053-9628-BD93496C5B66}" name="Responsible Party" dataDxfId="64"/>
    <tableColumn id="12" xr3:uid="{AB8BF89F-220C-4061-8FF2-291D8CB38E75}" name="Account Information" dataDxfId="63"/>
    <tableColumn id="5" xr3:uid="{C1240937-7B5C-4329-8142-25B9A05FF5FA}" name="Regulation" dataDxfId="62"/>
    <tableColumn id="7" xr3:uid="{BFF7692A-1B94-428A-9398-7D96E377469C}" name="Notes" dataDxfId="6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8C79AD-737D-47F6-A389-EF38224A98B2}" name="Table135" displayName="Table135" ref="A4:H32" totalsRowShown="0" headerRowDxfId="60" dataDxfId="58" headerRowBorderDxfId="59" tableBorderDxfId="57">
  <autoFilter ref="A4:H32" xr:uid="{07E09541-F0A2-49E3-AC1A-E14BD99F587C}"/>
  <sortState xmlns:xlrd2="http://schemas.microsoft.com/office/spreadsheetml/2017/richdata2" ref="A5:H32">
    <sortCondition ref="D4:D32"/>
  </sortState>
  <tableColumns count="8">
    <tableColumn id="1" xr3:uid="{A4333F46-C46B-486C-85CA-A1C8346E8534}" name="Frequency" dataDxfId="56"/>
    <tableColumn id="8" xr3:uid="{755037A9-1E3E-42B8-ACF2-D30A7051A320}" name="Deadline" dataDxfId="55"/>
    <tableColumn id="6" xr3:uid="{E4EFB98E-0DF2-4FB2-A6BE-176DB8733EBA}" name="Category" dataDxfId="54"/>
    <tableColumn id="2" xr3:uid="{C0F7D0D8-5088-44C5-AC50-1BB825D49041}" name="Safety Program Title" dataDxfId="53"/>
    <tableColumn id="3" xr3:uid="{018A090D-300E-4EC1-B1FC-C86BE72FD890}" name="Description" dataDxfId="52"/>
    <tableColumn id="4" xr3:uid="{CA1E9893-5E30-4A66-8290-B80D067516EB}" name="Responsible Party" dataDxfId="51"/>
    <tableColumn id="5" xr3:uid="{34C30C54-E30C-4D33-8084-20D403466EA4}" name="Regulation" dataDxfId="50"/>
    <tableColumn id="7" xr3:uid="{F868DF3D-CF0D-4495-B125-E6904C1DC30E}" name="Notes" dataDxfId="4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E2B1AA-9DE5-4353-86FD-F54DED3999C7}" name="Table13" displayName="Table13" ref="A4:H11" totalsRowShown="0" headerRowDxfId="48" dataDxfId="46" headerRowBorderDxfId="47" tableBorderDxfId="45">
  <autoFilter ref="A4:H11" xr:uid="{07E09541-F0A2-49E3-AC1A-E14BD99F587C}"/>
  <tableColumns count="8">
    <tableColumn id="1" xr3:uid="{49CEDBF8-EA65-4E61-98A9-E3C534578C1B}" name="Frequency" dataDxfId="44"/>
    <tableColumn id="8" xr3:uid="{EB75F41F-F805-45C8-A167-EFA5BF15944C}" name="Deadline" dataDxfId="43"/>
    <tableColumn id="6" xr3:uid="{A12EBE43-5116-4162-99EC-B99150C3D222}" name="Category" dataDxfId="42"/>
    <tableColumn id="2" xr3:uid="{42EFC4A6-4CE7-4205-A1BB-38CE8D4B3E71}" name="Safety Program Title" dataDxfId="41"/>
    <tableColumn id="3" xr3:uid="{7F86CEC3-7182-4D1D-99A6-CCFDF5D0945E}" name="Description" dataDxfId="40"/>
    <tableColumn id="4" xr3:uid="{31C5263E-E8FC-4143-A1A2-AF00A5D46077}" name="Responsible Party" dataDxfId="39"/>
    <tableColumn id="5" xr3:uid="{5ECBDCC1-F404-45B7-BC24-DD2612A6CEBF}" name="Regulation" dataDxfId="38"/>
    <tableColumn id="7" xr3:uid="{CCF4A5FA-761D-476E-BF0F-879B0D627D08}" name="Notes" dataDxfId="3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87705C-E1AE-4E87-A887-4FE201BF1ADD}" name="Table134" displayName="Table134" ref="A4:H28" totalsRowShown="0" headerRowDxfId="36" dataDxfId="34" headerRowBorderDxfId="35" tableBorderDxfId="33">
  <autoFilter ref="A4:H28" xr:uid="{07E09541-F0A2-49E3-AC1A-E14BD99F587C}"/>
  <tableColumns count="8">
    <tableColumn id="1" xr3:uid="{38CC0AA7-3799-4EC4-A0C8-9FE49148EA0D}" name="Frequency" dataDxfId="32"/>
    <tableColumn id="8" xr3:uid="{4E789AC0-BC52-487C-9771-8F392935A872}" name="Deadline" dataDxfId="31"/>
    <tableColumn id="6" xr3:uid="{FC1DD90A-CEF2-4513-AE54-18755EF192BC}" name="Category" dataDxfId="30"/>
    <tableColumn id="2" xr3:uid="{3054867D-2058-4070-9315-B617FA199F56}" name="Training Program Title" dataDxfId="29"/>
    <tableColumn id="3" xr3:uid="{CF34447F-799A-4BB7-A9C9-FB5DC57297F8}" name="Description" dataDxfId="28"/>
    <tableColumn id="4" xr3:uid="{A0DE8356-447E-471A-A42D-681A1DC14E24}" name="Department/Campus" dataDxfId="27"/>
    <tableColumn id="5" xr3:uid="{A2F5A227-74BA-4BD9-9F28-64419F2689F8}" name="Regulation" dataDxfId="26"/>
    <tableColumn id="7" xr3:uid="{2767BB06-88C9-4C74-840C-7D379611B23E}" name="Notes" dataDxfId="25"/>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9" dT="2025-05-27T16:20:32.35" personId="{DDD1C4E6-BB62-479B-844C-F1F63365B44A}" id="{37532BCD-F98F-4B1A-831B-0F6F85A003D5}">
    <text>The LAMP only applies to OWTS (Onsite Wastewater Treatment Systems) (Septic)</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waterboards.ca.gov/board_decisions/adopted_orders/water_quality/2022/wqo_2022-0103-dwq.pdf" TargetMode="External"/><Relationship Id="rId18" Type="http://schemas.openxmlformats.org/officeDocument/2006/relationships/hyperlink" Target="https://www.ecfr.gov/current/title-40/chapter-I/subchapter-D/part-112/subpart-A/section-112.3" TargetMode="External"/><Relationship Id="rId26" Type="http://schemas.openxmlformats.org/officeDocument/2006/relationships/hyperlink" Target="https://www.dir.ca.gov/title8/337.html" TargetMode="External"/><Relationship Id="rId39" Type="http://schemas.openxmlformats.org/officeDocument/2006/relationships/comments" Target="../comments1.xml"/><Relationship Id="rId21" Type="http://schemas.openxmlformats.org/officeDocument/2006/relationships/hyperlink" Target="https://www.ecfr.gov/current/title-40/chapter-I/subchapter-D/part-141/subpart-Y/section-141.854" TargetMode="External"/><Relationship Id="rId34" Type="http://schemas.openxmlformats.org/officeDocument/2006/relationships/hyperlink" Target="https://www.dir.ca.gov/t8/14005.html" TargetMode="External"/><Relationship Id="rId7" Type="http://schemas.openxmlformats.org/officeDocument/2006/relationships/hyperlink" Target="https://leginfo.legislature.ca.gov/faces/codes_displayText.xhtml?lawCode=LAB&amp;division=5.&amp;title=&amp;part=3.&amp;chapter=2.&amp;article" TargetMode="External"/><Relationship Id="rId12" Type="http://schemas.openxmlformats.org/officeDocument/2006/relationships/hyperlink" Target="https://www.aqmd.gov/docs/default-source/rule-book/reg-xiv/rule-1415.pdf?sfvrsn=1c3b1d61_4" TargetMode="External"/><Relationship Id="rId17" Type="http://schemas.openxmlformats.org/officeDocument/2006/relationships/hyperlink" Target="https://leginfo.legislature.ca.gov/faces/codes_displayText.xhtml?lawCode=HSC&amp;division=20.&amp;title=&amp;part=&amp;chapter=6.95.&amp;article=1" TargetMode="External"/><Relationship Id="rId25" Type="http://schemas.openxmlformats.org/officeDocument/2006/relationships/hyperlink" Target="https://www.aqmd.gov/docs/default-source/rule-book/reg-xiv/rule-1411.pdf?sfvrsn=4" TargetMode="External"/><Relationship Id="rId33" Type="http://schemas.openxmlformats.org/officeDocument/2006/relationships/hyperlink" Target="https://www.dir.ca.gov/title8/5164.html" TargetMode="External"/><Relationship Id="rId38" Type="http://schemas.openxmlformats.org/officeDocument/2006/relationships/table" Target="../tables/table2.xml"/><Relationship Id="rId2" Type="http://schemas.openxmlformats.org/officeDocument/2006/relationships/hyperlink" Target="https://www.ecfr.gov/current/title-29/subtitle-B/chapter-XVII/part-1910/subpart-Z/section-1910.1048" TargetMode="External"/><Relationship Id="rId16" Type="http://schemas.openxmlformats.org/officeDocument/2006/relationships/hyperlink" Target="https://leginfo.legislature.ca.gov/faces/codes_displayText.xhtml?lawCode=HSC&amp;division=20.&amp;title=&amp;part=&amp;chapter=6.95.&amp;article=1" TargetMode="External"/><Relationship Id="rId20" Type="http://schemas.openxmlformats.org/officeDocument/2006/relationships/hyperlink" Target="https://www.ecfr.gov/current/title-29/subtitle-B/chapter-XVII/part-1904" TargetMode="External"/><Relationship Id="rId29" Type="http://schemas.openxmlformats.org/officeDocument/2006/relationships/hyperlink" Target="https://www.dir.ca.gov/Title8/6184.html" TargetMode="External"/><Relationship Id="rId1" Type="http://schemas.openxmlformats.org/officeDocument/2006/relationships/hyperlink" Target="https://www.dir.ca.gov/title8/5097.html" TargetMode="External"/><Relationship Id="rId6" Type="http://schemas.openxmlformats.org/officeDocument/2006/relationships/hyperlink" Target="https://www.dir.ca.gov/title8/1922.html" TargetMode="External"/><Relationship Id="rId11" Type="http://schemas.openxmlformats.org/officeDocument/2006/relationships/hyperlink" Target="https://www.aqmd.gov/docs/default-source/rule-book/reg-xiv/rule-1415.pdf?sfvrsn=1c3b1d61_4" TargetMode="External"/><Relationship Id="rId24" Type="http://schemas.openxmlformats.org/officeDocument/2006/relationships/hyperlink" Target="https://www.aqmd.gov/docs/default-source/rule-book/reg-xiv/rule-1411.pdf?sfvrsn=4" TargetMode="External"/><Relationship Id="rId32" Type="http://schemas.openxmlformats.org/officeDocument/2006/relationships/hyperlink" Target="https://www.dir.ca.gov/title8/5192.html" TargetMode="External"/><Relationship Id="rId37" Type="http://schemas.openxmlformats.org/officeDocument/2006/relationships/vmlDrawing" Target="../drawings/vmlDrawing1.vml"/><Relationship Id="rId40" Type="http://schemas.microsoft.com/office/2017/10/relationships/threadedComment" Target="../threadedComments/threadedComment1.xml"/><Relationship Id="rId5" Type="http://schemas.openxmlformats.org/officeDocument/2006/relationships/hyperlink" Target="https://www.waterboards.ca.gov/drinking_water/certlic/drinkingwater/docs/2025/cccph-mar-2025-update.pdf" TargetMode="External"/><Relationship Id="rId15" Type="http://schemas.openxmlformats.org/officeDocument/2006/relationships/hyperlink" Target="https://www.dir.ca.gov/title8/5192.html" TargetMode="External"/><Relationship Id="rId23" Type="http://schemas.openxmlformats.org/officeDocument/2006/relationships/hyperlink" Target="https://www.waterboards.ca.gov/board_decisions/adopted_orders/resolutions/2018/121118_7_final_amendment_oal.pdf" TargetMode="External"/><Relationship Id="rId28" Type="http://schemas.openxmlformats.org/officeDocument/2006/relationships/hyperlink" Target="https://www.dir.ca.gov/title8/3400.html" TargetMode="External"/><Relationship Id="rId36" Type="http://schemas.openxmlformats.org/officeDocument/2006/relationships/drawing" Target="../drawings/drawing1.xml"/><Relationship Id="rId10" Type="http://schemas.openxmlformats.org/officeDocument/2006/relationships/hyperlink" Target="https://www.aqmd.gov/docs/default-source/rule-book/reg-xiv/rule-1415.pdf?sfvrsn=1c3b1d61_4" TargetMode="External"/><Relationship Id="rId19" Type="http://schemas.openxmlformats.org/officeDocument/2006/relationships/hyperlink" Target="https://www.dir.ca.gov/title8/1532_3.html" TargetMode="External"/><Relationship Id="rId31" Type="http://schemas.openxmlformats.org/officeDocument/2006/relationships/hyperlink" Target="https://www.aqmd.gov/docs/default-source/rule-book/reg-iii/rule-301.pdf?sfvrsn=86d01d61_115" TargetMode="External"/><Relationship Id="rId4" Type="http://schemas.openxmlformats.org/officeDocument/2006/relationships/hyperlink" Target="https://www.dir.ca.gov/Title8/5144.html" TargetMode="External"/><Relationship Id="rId9" Type="http://schemas.openxmlformats.org/officeDocument/2006/relationships/hyperlink" Target="https://www.dir.ca.gov/title8/5143.html" TargetMode="External"/><Relationship Id="rId14" Type="http://schemas.openxmlformats.org/officeDocument/2006/relationships/hyperlink" Target="https://www.waterboards.ca.gov/board_decisions/adopted_orders/water_quality/2022/wqo_2022-0103-dwq.pdf" TargetMode="External"/><Relationship Id="rId22" Type="http://schemas.openxmlformats.org/officeDocument/2006/relationships/hyperlink" Target="https://www.waterboards.ca.gov/board_decisions/adopted_orders/resolutions/2018/121118_7_final_amendment_oal.pdf" TargetMode="External"/><Relationship Id="rId27" Type="http://schemas.openxmlformats.org/officeDocument/2006/relationships/hyperlink" Target="https://www.ecfr.gov/current/title-40/section-273.2" TargetMode="External"/><Relationship Id="rId30" Type="http://schemas.openxmlformats.org/officeDocument/2006/relationships/hyperlink" Target="https://wp.sbcounty.gov/dph/wp-content/uploads/sites/7/2017/08/San-Bernardino-County-LAMP.pdf" TargetMode="External"/><Relationship Id="rId35" Type="http://schemas.openxmlformats.org/officeDocument/2006/relationships/printerSettings" Target="../printerSettings/printerSettings1.bin"/><Relationship Id="rId8" Type="http://schemas.openxmlformats.org/officeDocument/2006/relationships/hyperlink" Target="https://www.dir.ca.gov/title8/6175.html" TargetMode="External"/><Relationship Id="rId3" Type="http://schemas.openxmlformats.org/officeDocument/2006/relationships/hyperlink" Target="https://www.dir.ca.gov/title8/5162.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ir.ca.gov/title8/1671_1.html" TargetMode="External"/><Relationship Id="rId13" Type="http://schemas.openxmlformats.org/officeDocument/2006/relationships/hyperlink" Target="https://www.dir.ca.gov/title8/3203.html" TargetMode="External"/><Relationship Id="rId18" Type="http://schemas.openxmlformats.org/officeDocument/2006/relationships/hyperlink" Target="https://www.ecfr.gov/current/title-40/chapter-I/subchapter-D/part-112/subpart-A/section-112.3" TargetMode="External"/><Relationship Id="rId26" Type="http://schemas.openxmlformats.org/officeDocument/2006/relationships/hyperlink" Target="https://blog.ansi.org/2018/08/ansi-assp-z9-2-2018-local-exhaust-ventilation/" TargetMode="External"/><Relationship Id="rId3" Type="http://schemas.openxmlformats.org/officeDocument/2006/relationships/hyperlink" Target="https://www.dir.ca.gov/title8/5192.html" TargetMode="External"/><Relationship Id="rId21" Type="http://schemas.openxmlformats.org/officeDocument/2006/relationships/hyperlink" Target="https://www.aqmd.gov/docs/default-source/rule-book/reg-xiv/rule-1415.pdf?sfvrsn=1c3b1d61_4" TargetMode="External"/><Relationship Id="rId7" Type="http://schemas.openxmlformats.org/officeDocument/2006/relationships/hyperlink" Target="https://www.dir.ca.gov/title8/5191.html" TargetMode="External"/><Relationship Id="rId12" Type="http://schemas.openxmlformats.org/officeDocument/2006/relationships/hyperlink" Target="https://www.dir.ca.gov/title8/5097.html" TargetMode="External"/><Relationship Id="rId17" Type="http://schemas.openxmlformats.org/officeDocument/2006/relationships/hyperlink" Target="https://www.waterboards.ca.gov/board_decisions/adopted_orders/water_quality/2022/wqo_2022-0103-dwq.pdf" TargetMode="External"/><Relationship Id="rId25" Type="http://schemas.openxmlformats.org/officeDocument/2006/relationships/hyperlink" Target="https://www.dir.ca.gov/title8/5143.html" TargetMode="External"/><Relationship Id="rId2" Type="http://schemas.openxmlformats.org/officeDocument/2006/relationships/hyperlink" Target="https://www.dir.ca.gov/oshsb/documents/Fall-Protection-in-Residential-Construction-apprvdtxt.pdf" TargetMode="External"/><Relationship Id="rId16" Type="http://schemas.openxmlformats.org/officeDocument/2006/relationships/hyperlink" Target="https://www.dir.ca.gov/Title8/5144.html" TargetMode="External"/><Relationship Id="rId20" Type="http://schemas.openxmlformats.org/officeDocument/2006/relationships/hyperlink" Target="https://leginfo.legislature.ca.gov/faces/billNavClient.xhtml?bill_id=202320240SB553" TargetMode="External"/><Relationship Id="rId1" Type="http://schemas.openxmlformats.org/officeDocument/2006/relationships/hyperlink" Target="https://www.dir.ca.gov/dosh/dosh_publications/hazcom.pdf" TargetMode="External"/><Relationship Id="rId6" Type="http://schemas.openxmlformats.org/officeDocument/2006/relationships/hyperlink" Target="https://www.dir.ca.gov/title8/5157.html" TargetMode="External"/><Relationship Id="rId11" Type="http://schemas.openxmlformats.org/officeDocument/2006/relationships/hyperlink" Target="https://leginfo.legislature.ca.gov/faces/codes_displayText.xhtml?lawCode=HSC&amp;division=20.&amp;title=&amp;part=&amp;chapter=6.95.&amp;article=1" TargetMode="External"/><Relationship Id="rId24" Type="http://schemas.openxmlformats.org/officeDocument/2006/relationships/hyperlink" Target="https://sbccd.edu/about-sbccd/board-of-trustees/policies-and-procedures/view.php?lt=OZbrT3r7iwPAjaMvXqYhJW&amp;next=%2Fv2%2Fpolicy%2F2878333%2Flatest%2F" TargetMode="External"/><Relationship Id="rId5" Type="http://schemas.openxmlformats.org/officeDocument/2006/relationships/hyperlink" Target="https://www.dir.ca.gov/title8/5193.html" TargetMode="External"/><Relationship Id="rId15" Type="http://schemas.openxmlformats.org/officeDocument/2006/relationships/hyperlink" Target="https://www.dir.ca.gov/dosh/dosh_publications/lockout.pdf" TargetMode="External"/><Relationship Id="rId23" Type="http://schemas.openxmlformats.org/officeDocument/2006/relationships/hyperlink" Target="https://www.dir.ca.gov/title8/3668.html" TargetMode="External"/><Relationship Id="rId28" Type="http://schemas.openxmlformats.org/officeDocument/2006/relationships/table" Target="../tables/table3.xml"/><Relationship Id="rId10" Type="http://schemas.openxmlformats.org/officeDocument/2006/relationships/hyperlink" Target="https://www.dir.ca.gov/title8/3221.html" TargetMode="External"/><Relationship Id="rId19" Type="http://schemas.openxmlformats.org/officeDocument/2006/relationships/hyperlink" Target="https://leginfo.legislature.ca.gov/faces/codes_displayText.xhtml?lawCode=HSC&amp;division=104.&amp;title=&amp;part=14.&amp;chapter=2.&amp;article=" TargetMode="External"/><Relationship Id="rId4" Type="http://schemas.openxmlformats.org/officeDocument/2006/relationships/hyperlink" Target="https://www.dir.ca.gov/title8/5194.html" TargetMode="External"/><Relationship Id="rId9" Type="http://schemas.openxmlformats.org/officeDocument/2006/relationships/hyperlink" Target="https://www.dir.ca.gov/title8/1529.html" TargetMode="External"/><Relationship Id="rId14" Type="http://schemas.openxmlformats.org/officeDocument/2006/relationships/hyperlink" Target="https://www.dir.ca.gov/title8/3314.html" TargetMode="External"/><Relationship Id="rId22" Type="http://schemas.openxmlformats.org/officeDocument/2006/relationships/hyperlink" Target="https://www.dir.ca.gov/title8/sb7g4a24.html" TargetMode="External"/><Relationship Id="rId27"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dir.ca.gov/Title8/3220.html" TargetMode="External"/><Relationship Id="rId2" Type="http://schemas.openxmlformats.org/officeDocument/2006/relationships/hyperlink" Target="https://www.shakeout.org/downloads/ShakeOut_Drill_Manual_Healthcare_July_2020.pdf" TargetMode="External"/><Relationship Id="rId1" Type="http://schemas.openxmlformats.org/officeDocument/2006/relationships/hyperlink" Target="https://www.shakeout.org/healthcare/" TargetMode="External"/><Relationship Id="rId6" Type="http://schemas.openxmlformats.org/officeDocument/2006/relationships/table" Target="../tables/table4.x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CCDA-9B7D-42A3-9A03-632C24C0301A}">
  <dimension ref="A1:D1"/>
  <sheetViews>
    <sheetView workbookViewId="0">
      <selection activeCell="E3" sqref="E3"/>
    </sheetView>
  </sheetViews>
  <sheetFormatPr defaultRowHeight="14.4" x14ac:dyDescent="0.3"/>
  <cols>
    <col min="1" max="1" width="11.33203125" bestFit="1" customWidth="1"/>
    <col min="2" max="2" width="12.6640625" bestFit="1" customWidth="1"/>
    <col min="3" max="3" width="17.44140625" bestFit="1" customWidth="1"/>
  </cols>
  <sheetData>
    <row r="1" spans="1:4" x14ac:dyDescent="0.3">
      <c r="A1" t="s">
        <v>0</v>
      </c>
      <c r="B1" t="s">
        <v>1</v>
      </c>
      <c r="C1" t="s">
        <v>2</v>
      </c>
      <c r="D1" t="s">
        <v>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122DA-0D74-4B0B-B730-8A7A06513DB3}">
  <sheetPr>
    <pageSetUpPr fitToPage="1"/>
  </sheetPr>
  <dimension ref="A1:I52"/>
  <sheetViews>
    <sheetView topLeftCell="A35" zoomScaleNormal="100" workbookViewId="0">
      <selection activeCell="D38" sqref="D38"/>
    </sheetView>
  </sheetViews>
  <sheetFormatPr defaultColWidth="9.109375" defaultRowHeight="14.4" x14ac:dyDescent="0.3"/>
  <cols>
    <col min="1" max="1" width="14.33203125" style="12" customWidth="1"/>
    <col min="2" max="3" width="16.6640625" style="12" customWidth="1"/>
    <col min="4" max="4" width="53.88671875" style="12" customWidth="1"/>
    <col min="5" max="5" width="52.44140625" style="12" customWidth="1"/>
    <col min="6" max="6" width="23.33203125" style="12" customWidth="1"/>
    <col min="7" max="7" width="21.6640625" style="12" customWidth="1"/>
    <col min="8" max="8" width="26.109375" style="13" customWidth="1"/>
    <col min="9" max="9" width="76.5546875" style="18" customWidth="1"/>
    <col min="10" max="16384" width="9.109375" style="12"/>
  </cols>
  <sheetData>
    <row r="1" spans="1:9" x14ac:dyDescent="0.3">
      <c r="A1" s="180" t="s">
        <v>4</v>
      </c>
      <c r="B1" s="180"/>
      <c r="C1" s="180"/>
      <c r="D1" s="180"/>
      <c r="E1" s="180"/>
      <c r="F1" s="180"/>
      <c r="G1" s="180"/>
      <c r="H1" s="180"/>
    </row>
    <row r="2" spans="1:9" x14ac:dyDescent="0.3">
      <c r="A2" s="180"/>
      <c r="B2" s="180"/>
      <c r="C2" s="180"/>
      <c r="D2" s="180"/>
      <c r="E2" s="180"/>
      <c r="F2" s="180"/>
      <c r="G2" s="180"/>
      <c r="H2" s="180"/>
    </row>
    <row r="3" spans="1:9" ht="29.25" customHeight="1" x14ac:dyDescent="0.3">
      <c r="A3" s="181"/>
      <c r="B3" s="181"/>
      <c r="C3" s="181"/>
      <c r="D3" s="181"/>
      <c r="E3" s="181"/>
      <c r="F3" s="181"/>
      <c r="G3" s="181"/>
      <c r="H3" s="181"/>
    </row>
    <row r="4" spans="1:9" ht="15" customHeight="1" x14ac:dyDescent="0.3">
      <c r="A4" s="10" t="s">
        <v>1</v>
      </c>
      <c r="B4" s="10" t="s">
        <v>0</v>
      </c>
      <c r="C4" s="10" t="s">
        <v>262</v>
      </c>
      <c r="D4" s="9" t="s">
        <v>5</v>
      </c>
      <c r="E4" s="9" t="s">
        <v>6</v>
      </c>
      <c r="F4" s="9" t="s">
        <v>7</v>
      </c>
      <c r="G4" s="9" t="s">
        <v>8</v>
      </c>
      <c r="H4" s="9" t="s">
        <v>9</v>
      </c>
      <c r="I4" s="19" t="s">
        <v>10</v>
      </c>
    </row>
    <row r="5" spans="1:9" ht="43.2" x14ac:dyDescent="0.3">
      <c r="A5" s="35" t="s">
        <v>11</v>
      </c>
      <c r="B5" s="35"/>
      <c r="C5" s="35" t="s">
        <v>263</v>
      </c>
      <c r="D5" s="36" t="s">
        <v>12</v>
      </c>
      <c r="E5" s="36"/>
      <c r="F5" s="37" t="s">
        <v>13</v>
      </c>
      <c r="G5" s="37"/>
      <c r="H5" s="15"/>
      <c r="I5" s="38" t="s">
        <v>14</v>
      </c>
    </row>
    <row r="6" spans="1:9" ht="28.8" x14ac:dyDescent="0.3">
      <c r="A6" s="44" t="s">
        <v>15</v>
      </c>
      <c r="B6" s="44"/>
      <c r="C6" s="44" t="s">
        <v>269</v>
      </c>
      <c r="D6" s="45" t="s">
        <v>16</v>
      </c>
      <c r="E6" s="45"/>
      <c r="F6" s="46" t="s">
        <v>17</v>
      </c>
      <c r="G6" s="46"/>
      <c r="H6" s="86" t="s">
        <v>18</v>
      </c>
      <c r="I6" s="47" t="s">
        <v>19</v>
      </c>
    </row>
    <row r="7" spans="1:9" ht="72" x14ac:dyDescent="0.3">
      <c r="A7" s="58" t="s">
        <v>20</v>
      </c>
      <c r="B7" s="5"/>
      <c r="C7" s="5" t="s">
        <v>264</v>
      </c>
      <c r="D7" s="1" t="s">
        <v>268</v>
      </c>
      <c r="E7" s="18" t="s">
        <v>21</v>
      </c>
      <c r="F7" s="2" t="s">
        <v>13</v>
      </c>
      <c r="G7" s="7"/>
      <c r="H7" s="58" t="s">
        <v>22</v>
      </c>
      <c r="I7" s="14"/>
    </row>
    <row r="8" spans="1:9" x14ac:dyDescent="0.3">
      <c r="A8" s="97" t="s">
        <v>11</v>
      </c>
      <c r="B8" s="97"/>
      <c r="C8" s="97" t="s">
        <v>265</v>
      </c>
      <c r="D8" s="91" t="s">
        <v>23</v>
      </c>
      <c r="E8" s="91"/>
      <c r="F8" s="94" t="s">
        <v>24</v>
      </c>
      <c r="G8" s="94"/>
      <c r="H8" s="94"/>
      <c r="I8" s="98" t="s">
        <v>25</v>
      </c>
    </row>
    <row r="9" spans="1:9" ht="43.2" x14ac:dyDescent="0.3">
      <c r="A9" s="35" t="s">
        <v>15</v>
      </c>
      <c r="B9" s="35"/>
      <c r="C9" s="35" t="s">
        <v>264</v>
      </c>
      <c r="D9" s="36" t="s">
        <v>26</v>
      </c>
      <c r="E9" s="36"/>
      <c r="F9" s="37" t="s">
        <v>13</v>
      </c>
      <c r="G9" s="37"/>
      <c r="H9" s="89" t="s">
        <v>27</v>
      </c>
      <c r="I9" s="38" t="s">
        <v>28</v>
      </c>
    </row>
    <row r="10" spans="1:9" x14ac:dyDescent="0.3">
      <c r="A10" s="90" t="s">
        <v>15</v>
      </c>
      <c r="B10" s="90"/>
      <c r="C10" s="97" t="s">
        <v>264</v>
      </c>
      <c r="D10" s="91" t="s">
        <v>267</v>
      </c>
      <c r="E10" s="92"/>
      <c r="F10" s="93" t="s">
        <v>24</v>
      </c>
      <c r="G10" s="94"/>
      <c r="H10" s="95" t="s">
        <v>29</v>
      </c>
      <c r="I10" s="96" t="s">
        <v>30</v>
      </c>
    </row>
    <row r="11" spans="1:9" ht="96.75" customHeight="1" x14ac:dyDescent="0.3">
      <c r="A11" s="8" t="s">
        <v>15</v>
      </c>
      <c r="B11" s="56">
        <v>45748</v>
      </c>
      <c r="C11" s="56" t="s">
        <v>266</v>
      </c>
      <c r="D11" s="6" t="s">
        <v>31</v>
      </c>
      <c r="E11" s="6" t="s">
        <v>32</v>
      </c>
      <c r="F11" s="7" t="s">
        <v>24</v>
      </c>
      <c r="G11" s="7"/>
      <c r="H11" s="69" t="s">
        <v>33</v>
      </c>
      <c r="I11" s="23"/>
    </row>
    <row r="12" spans="1:9" x14ac:dyDescent="0.3">
      <c r="A12" s="44" t="s">
        <v>15</v>
      </c>
      <c r="B12" s="44"/>
      <c r="C12" s="44" t="s">
        <v>264</v>
      </c>
      <c r="D12" s="45" t="s">
        <v>34</v>
      </c>
      <c r="E12" s="45"/>
      <c r="F12" s="46"/>
      <c r="G12" s="46"/>
      <c r="H12" s="80"/>
      <c r="I12" s="47"/>
    </row>
    <row r="13" spans="1:9" x14ac:dyDescent="0.3">
      <c r="A13" s="83"/>
      <c r="B13" s="78"/>
      <c r="C13" s="78" t="s">
        <v>264</v>
      </c>
      <c r="D13" s="79" t="s">
        <v>35</v>
      </c>
      <c r="E13" s="84" t="s">
        <v>36</v>
      </c>
      <c r="F13" s="46" t="s">
        <v>37</v>
      </c>
      <c r="G13" s="46"/>
      <c r="H13" s="57" t="s">
        <v>38</v>
      </c>
      <c r="I13" s="87"/>
    </row>
    <row r="14" spans="1:9" x14ac:dyDescent="0.3">
      <c r="A14" s="78"/>
      <c r="B14" s="78"/>
      <c r="C14" s="78" t="s">
        <v>264</v>
      </c>
      <c r="D14" s="79" t="s">
        <v>39</v>
      </c>
      <c r="E14" s="79"/>
      <c r="F14" s="46"/>
      <c r="G14" s="46"/>
      <c r="H14" s="80"/>
      <c r="I14" s="87" t="s">
        <v>40</v>
      </c>
    </row>
    <row r="15" spans="1:9" ht="181.5" customHeight="1" x14ac:dyDescent="0.3">
      <c r="A15" s="90" t="s">
        <v>15</v>
      </c>
      <c r="B15" s="90"/>
      <c r="C15" s="90" t="s">
        <v>266</v>
      </c>
      <c r="D15" s="92" t="s">
        <v>41</v>
      </c>
      <c r="E15" s="99"/>
      <c r="F15" s="93" t="s">
        <v>24</v>
      </c>
      <c r="G15" s="94"/>
      <c r="H15" s="100" t="s">
        <v>42</v>
      </c>
      <c r="I15" s="96"/>
    </row>
    <row r="16" spans="1:9" ht="28.8" x14ac:dyDescent="0.3">
      <c r="A16" s="97" t="s">
        <v>15</v>
      </c>
      <c r="B16" s="101">
        <v>45746</v>
      </c>
      <c r="C16" s="101" t="s">
        <v>266</v>
      </c>
      <c r="D16" s="91" t="s">
        <v>43</v>
      </c>
      <c r="E16" s="102"/>
      <c r="F16" s="94" t="s">
        <v>24</v>
      </c>
      <c r="G16" s="94"/>
      <c r="H16" s="94"/>
      <c r="I16" s="96" t="s">
        <v>44</v>
      </c>
    </row>
    <row r="17" spans="1:9" ht="115.2" x14ac:dyDescent="0.3">
      <c r="A17" s="8" t="s">
        <v>15</v>
      </c>
      <c r="B17" s="8"/>
      <c r="C17" s="8" t="s">
        <v>264</v>
      </c>
      <c r="D17" s="6" t="s">
        <v>45</v>
      </c>
      <c r="E17" s="23" t="s">
        <v>46</v>
      </c>
      <c r="F17" s="46"/>
      <c r="G17" s="7"/>
      <c r="H17" s="28" t="s">
        <v>47</v>
      </c>
      <c r="I17" s="14"/>
    </row>
    <row r="18" spans="1:9" ht="57.6" x14ac:dyDescent="0.3">
      <c r="A18" s="8" t="s">
        <v>48</v>
      </c>
      <c r="B18" s="8"/>
      <c r="C18" s="8" t="s">
        <v>264</v>
      </c>
      <c r="D18" s="6" t="s">
        <v>49</v>
      </c>
      <c r="E18" s="6" t="s">
        <v>50</v>
      </c>
      <c r="F18" s="7" t="s">
        <v>24</v>
      </c>
      <c r="G18" s="7"/>
      <c r="H18" s="32" t="s">
        <v>51</v>
      </c>
      <c r="I18" s="23" t="s">
        <v>52</v>
      </c>
    </row>
    <row r="19" spans="1:9" ht="28.8" x14ac:dyDescent="0.3">
      <c r="A19" s="97" t="s">
        <v>15</v>
      </c>
      <c r="B19" s="97" t="s">
        <v>53</v>
      </c>
      <c r="C19" s="97" t="s">
        <v>266</v>
      </c>
      <c r="D19" s="91" t="s">
        <v>54</v>
      </c>
      <c r="E19" s="91"/>
      <c r="F19" s="94" t="s">
        <v>55</v>
      </c>
      <c r="G19" s="94"/>
      <c r="H19" s="103" t="s">
        <v>56</v>
      </c>
      <c r="I19" s="98" t="s">
        <v>57</v>
      </c>
    </row>
    <row r="20" spans="1:9" ht="28.8" x14ac:dyDescent="0.3">
      <c r="A20" s="35" t="s">
        <v>11</v>
      </c>
      <c r="B20" s="35"/>
      <c r="C20" s="35" t="s">
        <v>264</v>
      </c>
      <c r="D20" s="36" t="s">
        <v>58</v>
      </c>
      <c r="E20" s="36"/>
      <c r="F20" s="37" t="s">
        <v>59</v>
      </c>
      <c r="G20" s="37"/>
      <c r="H20" s="37"/>
      <c r="I20" s="38"/>
    </row>
    <row r="21" spans="1:9" ht="316.8" x14ac:dyDescent="0.3">
      <c r="A21" s="8" t="s">
        <v>11</v>
      </c>
      <c r="B21" s="8"/>
      <c r="C21" s="8" t="s">
        <v>264</v>
      </c>
      <c r="D21" s="6" t="s">
        <v>60</v>
      </c>
      <c r="E21" s="62" t="s">
        <v>61</v>
      </c>
      <c r="F21" s="7" t="s">
        <v>13</v>
      </c>
      <c r="G21" s="7"/>
      <c r="H21" s="28" t="s">
        <v>62</v>
      </c>
      <c r="I21" s="74"/>
    </row>
    <row r="22" spans="1:9" ht="72" x14ac:dyDescent="0.3">
      <c r="A22" s="8" t="s">
        <v>15</v>
      </c>
      <c r="B22" s="8"/>
      <c r="C22" s="8" t="s">
        <v>264</v>
      </c>
      <c r="D22" s="6" t="s">
        <v>63</v>
      </c>
      <c r="E22" s="85" t="s">
        <v>64</v>
      </c>
      <c r="F22" s="7" t="s">
        <v>24</v>
      </c>
      <c r="G22" s="7"/>
      <c r="H22" s="58" t="s">
        <v>65</v>
      </c>
      <c r="I22" s="74"/>
    </row>
    <row r="23" spans="1:9" ht="57.6" x14ac:dyDescent="0.3">
      <c r="A23" s="8" t="s">
        <v>15</v>
      </c>
      <c r="B23" s="8"/>
      <c r="C23" s="8" t="s">
        <v>264</v>
      </c>
      <c r="D23" s="6" t="s">
        <v>66</v>
      </c>
      <c r="E23" s="6" t="s">
        <v>67</v>
      </c>
      <c r="F23" s="7" t="s">
        <v>13</v>
      </c>
      <c r="G23" s="7"/>
      <c r="H23" s="28" t="s">
        <v>68</v>
      </c>
      <c r="I23" s="23"/>
    </row>
    <row r="24" spans="1:9" ht="72" x14ac:dyDescent="0.3">
      <c r="A24" s="39" t="s">
        <v>69</v>
      </c>
      <c r="B24" s="39"/>
      <c r="C24" s="39" t="s">
        <v>269</v>
      </c>
      <c r="D24" s="40" t="s">
        <v>70</v>
      </c>
      <c r="E24" s="40"/>
      <c r="F24" s="41" t="s">
        <v>71</v>
      </c>
      <c r="G24" s="41"/>
      <c r="H24" s="43" t="s">
        <v>72</v>
      </c>
      <c r="I24" s="42" t="s">
        <v>73</v>
      </c>
    </row>
    <row r="25" spans="1:9" ht="30" customHeight="1" x14ac:dyDescent="0.3">
      <c r="A25" s="35" t="s">
        <v>74</v>
      </c>
      <c r="B25" s="35"/>
      <c r="C25" s="35" t="s">
        <v>292</v>
      </c>
      <c r="D25" s="36" t="s">
        <v>75</v>
      </c>
      <c r="E25" s="36"/>
      <c r="F25" s="37" t="s">
        <v>24</v>
      </c>
      <c r="G25" s="37"/>
      <c r="H25" s="89" t="s">
        <v>76</v>
      </c>
      <c r="I25" s="38" t="s">
        <v>77</v>
      </c>
    </row>
    <row r="26" spans="1:9" ht="409.6" x14ac:dyDescent="0.3">
      <c r="A26" s="8" t="s">
        <v>270</v>
      </c>
      <c r="B26" s="8"/>
      <c r="C26" s="8" t="s">
        <v>264</v>
      </c>
      <c r="D26" s="6" t="s">
        <v>78</v>
      </c>
      <c r="E26" s="6" t="s">
        <v>79</v>
      </c>
      <c r="F26" s="7" t="s">
        <v>24</v>
      </c>
      <c r="G26" s="7"/>
      <c r="H26" s="28" t="s">
        <v>80</v>
      </c>
      <c r="I26" s="23"/>
    </row>
    <row r="27" spans="1:9" ht="28.8" x14ac:dyDescent="0.3">
      <c r="A27" s="35" t="s">
        <v>48</v>
      </c>
      <c r="B27" s="35"/>
      <c r="C27" s="35" t="s">
        <v>266</v>
      </c>
      <c r="D27" s="36" t="s">
        <v>81</v>
      </c>
      <c r="E27" s="36"/>
      <c r="F27" s="37" t="s">
        <v>24</v>
      </c>
      <c r="G27" s="37"/>
      <c r="H27" s="37"/>
      <c r="I27" s="38"/>
    </row>
    <row r="28" spans="1:9" ht="115.2" x14ac:dyDescent="0.3">
      <c r="A28" s="8" t="s">
        <v>82</v>
      </c>
      <c r="B28" s="8"/>
      <c r="C28" s="8" t="s">
        <v>264</v>
      </c>
      <c r="D28" s="6" t="s">
        <v>83</v>
      </c>
      <c r="E28" s="6" t="s">
        <v>84</v>
      </c>
      <c r="F28" s="7" t="s">
        <v>24</v>
      </c>
      <c r="G28" s="7"/>
      <c r="H28" s="28" t="s">
        <v>85</v>
      </c>
      <c r="I28" s="23" t="s">
        <v>86</v>
      </c>
    </row>
    <row r="29" spans="1:9" ht="43.2" x14ac:dyDescent="0.3">
      <c r="A29" s="35" t="s">
        <v>15</v>
      </c>
      <c r="B29" s="35"/>
      <c r="C29" s="35" t="s">
        <v>264</v>
      </c>
      <c r="D29" s="36" t="s">
        <v>87</v>
      </c>
      <c r="E29" s="36" t="s">
        <v>271</v>
      </c>
      <c r="F29" s="37" t="s">
        <v>13</v>
      </c>
      <c r="G29" s="37"/>
      <c r="H29" s="37" t="s">
        <v>272</v>
      </c>
      <c r="I29" s="38"/>
    </row>
    <row r="30" spans="1:9" ht="409.6" x14ac:dyDescent="0.3">
      <c r="A30" s="8" t="s">
        <v>88</v>
      </c>
      <c r="B30" s="53"/>
      <c r="C30" s="148" t="s">
        <v>269</v>
      </c>
      <c r="D30" s="52" t="s">
        <v>294</v>
      </c>
      <c r="E30" s="64" t="s">
        <v>89</v>
      </c>
      <c r="F30" s="46"/>
      <c r="G30" s="7"/>
      <c r="H30" s="28" t="s">
        <v>90</v>
      </c>
      <c r="I30" s="23" t="s">
        <v>91</v>
      </c>
    </row>
    <row r="31" spans="1:9" ht="43.2" x14ac:dyDescent="0.3">
      <c r="A31" s="104" t="s">
        <v>15</v>
      </c>
      <c r="B31" s="104"/>
      <c r="C31" s="149" t="s">
        <v>266</v>
      </c>
      <c r="D31" s="106" t="s">
        <v>92</v>
      </c>
      <c r="E31" s="107"/>
      <c r="F31" s="105" t="s">
        <v>24</v>
      </c>
      <c r="G31" s="105"/>
      <c r="H31" s="108" t="s">
        <v>42</v>
      </c>
      <c r="I31" s="109" t="s">
        <v>93</v>
      </c>
    </row>
    <row r="32" spans="1:9" ht="57.6" x14ac:dyDescent="0.3">
      <c r="A32" s="8" t="s">
        <v>15</v>
      </c>
      <c r="B32" s="8" t="s">
        <v>94</v>
      </c>
      <c r="C32" s="8" t="s">
        <v>266</v>
      </c>
      <c r="D32" s="6" t="s">
        <v>95</v>
      </c>
      <c r="E32" s="1" t="s">
        <v>96</v>
      </c>
      <c r="F32" s="2" t="s">
        <v>97</v>
      </c>
      <c r="G32" s="7"/>
      <c r="H32" s="28" t="s">
        <v>98</v>
      </c>
      <c r="I32" s="14" t="s">
        <v>99</v>
      </c>
    </row>
    <row r="33" spans="1:9" ht="144" x14ac:dyDescent="0.3">
      <c r="A33" s="8" t="s">
        <v>100</v>
      </c>
      <c r="B33" s="8"/>
      <c r="C33" s="8" t="s">
        <v>266</v>
      </c>
      <c r="D33" s="6" t="s">
        <v>101</v>
      </c>
      <c r="E33" s="63" t="s">
        <v>102</v>
      </c>
      <c r="F33" s="7" t="s">
        <v>103</v>
      </c>
      <c r="G33" s="7"/>
      <c r="H33" s="28" t="s">
        <v>104</v>
      </c>
      <c r="I33" s="23"/>
    </row>
    <row r="34" spans="1:9" ht="230.4" x14ac:dyDescent="0.3">
      <c r="A34" s="8" t="s">
        <v>48</v>
      </c>
      <c r="B34" s="8"/>
      <c r="C34" s="8" t="s">
        <v>264</v>
      </c>
      <c r="D34" s="6" t="s">
        <v>105</v>
      </c>
      <c r="E34" s="72" t="s">
        <v>106</v>
      </c>
      <c r="F34" s="7" t="s">
        <v>107</v>
      </c>
      <c r="G34" s="7"/>
      <c r="H34" s="58" t="s">
        <v>108</v>
      </c>
      <c r="I34" s="23"/>
    </row>
    <row r="35" spans="1:9" ht="172.8" x14ac:dyDescent="0.3">
      <c r="A35" s="8" t="s">
        <v>15</v>
      </c>
      <c r="B35" s="8"/>
      <c r="C35" s="8" t="s">
        <v>266</v>
      </c>
      <c r="D35" s="6" t="s">
        <v>109</v>
      </c>
      <c r="E35" s="63" t="s">
        <v>110</v>
      </c>
      <c r="F35" s="46" t="s">
        <v>273</v>
      </c>
      <c r="G35" s="59"/>
      <c r="H35" s="28" t="s">
        <v>111</v>
      </c>
      <c r="I35" s="23"/>
    </row>
    <row r="36" spans="1:9" ht="43.2" x14ac:dyDescent="0.3">
      <c r="A36" s="35" t="s">
        <v>15</v>
      </c>
      <c r="B36" s="35"/>
      <c r="C36" s="35" t="s">
        <v>264</v>
      </c>
      <c r="D36" s="36" t="s">
        <v>112</v>
      </c>
      <c r="E36" s="36"/>
      <c r="F36" s="37" t="s">
        <v>13</v>
      </c>
      <c r="G36" s="37"/>
      <c r="H36" s="89" t="s">
        <v>113</v>
      </c>
      <c r="I36" s="38"/>
    </row>
    <row r="37" spans="1:9" ht="129.6" x14ac:dyDescent="0.3">
      <c r="A37" s="8" t="s">
        <v>15</v>
      </c>
      <c r="B37" s="8"/>
      <c r="C37" s="8" t="s">
        <v>269</v>
      </c>
      <c r="D37" s="6" t="s">
        <v>295</v>
      </c>
      <c r="E37" s="6" t="s">
        <v>274</v>
      </c>
      <c r="F37" s="46"/>
      <c r="G37" s="7"/>
      <c r="H37" s="69" t="s">
        <v>114</v>
      </c>
      <c r="I37" s="23" t="s">
        <v>19</v>
      </c>
    </row>
    <row r="38" spans="1:9" ht="43.2" x14ac:dyDescent="0.3">
      <c r="A38" s="35" t="s">
        <v>11</v>
      </c>
      <c r="B38" s="35"/>
      <c r="C38" s="35" t="s">
        <v>264</v>
      </c>
      <c r="D38" s="36" t="s">
        <v>115</v>
      </c>
      <c r="E38" s="36"/>
      <c r="F38" s="37" t="s">
        <v>13</v>
      </c>
      <c r="G38" s="37"/>
      <c r="H38" s="37"/>
      <c r="I38" s="110" t="s">
        <v>116</v>
      </c>
    </row>
    <row r="39" spans="1:9" ht="43.2" x14ac:dyDescent="0.3">
      <c r="A39" s="35" t="s">
        <v>48</v>
      </c>
      <c r="B39" s="35"/>
      <c r="C39" s="35" t="s">
        <v>266</v>
      </c>
      <c r="D39" s="36" t="s">
        <v>117</v>
      </c>
      <c r="E39" s="36"/>
      <c r="F39" s="37" t="s">
        <v>13</v>
      </c>
      <c r="G39" s="37"/>
      <c r="H39" s="89" t="s">
        <v>118</v>
      </c>
      <c r="I39" s="38"/>
    </row>
    <row r="40" spans="1:9" ht="43.2" x14ac:dyDescent="0.3">
      <c r="A40" s="35" t="s">
        <v>82</v>
      </c>
      <c r="B40" s="35"/>
      <c r="C40" s="35" t="s">
        <v>266</v>
      </c>
      <c r="D40" s="36" t="s">
        <v>119</v>
      </c>
      <c r="E40" s="36"/>
      <c r="F40" s="37" t="s">
        <v>13</v>
      </c>
      <c r="G40" s="37"/>
      <c r="H40" s="89" t="s">
        <v>118</v>
      </c>
      <c r="I40" s="38"/>
    </row>
    <row r="41" spans="1:9" ht="72" x14ac:dyDescent="0.3">
      <c r="A41" s="8" t="s">
        <v>15</v>
      </c>
      <c r="B41" s="8"/>
      <c r="C41" s="8" t="s">
        <v>266</v>
      </c>
      <c r="D41" s="6" t="s">
        <v>120</v>
      </c>
      <c r="E41" s="6" t="s">
        <v>121</v>
      </c>
      <c r="F41" s="7" t="s">
        <v>13</v>
      </c>
      <c r="G41" s="7"/>
      <c r="H41" s="28" t="s">
        <v>122</v>
      </c>
      <c r="I41" s="88" t="s">
        <v>123</v>
      </c>
    </row>
    <row r="42" spans="1:9" ht="43.2" x14ac:dyDescent="0.3">
      <c r="A42" s="8" t="s">
        <v>11</v>
      </c>
      <c r="B42" s="8"/>
      <c r="C42" s="8" t="s">
        <v>266</v>
      </c>
      <c r="D42" s="6" t="s">
        <v>124</v>
      </c>
      <c r="E42" s="6" t="s">
        <v>125</v>
      </c>
      <c r="F42" s="7" t="s">
        <v>13</v>
      </c>
      <c r="G42" s="7"/>
      <c r="H42" s="58" t="s">
        <v>122</v>
      </c>
      <c r="I42" s="23"/>
    </row>
    <row r="43" spans="1:9" ht="57.6" x14ac:dyDescent="0.3">
      <c r="A43" s="8" t="s">
        <v>126</v>
      </c>
      <c r="B43" s="8"/>
      <c r="C43" s="8" t="s">
        <v>266</v>
      </c>
      <c r="D43" s="6" t="s">
        <v>127</v>
      </c>
      <c r="E43" s="67" t="s">
        <v>128</v>
      </c>
      <c r="F43" s="7" t="s">
        <v>13</v>
      </c>
      <c r="G43" s="7"/>
      <c r="H43" s="28" t="s">
        <v>122</v>
      </c>
      <c r="I43" s="48" t="s">
        <v>129</v>
      </c>
    </row>
    <row r="44" spans="1:9" ht="28.8" x14ac:dyDescent="0.3">
      <c r="A44" s="35" t="s">
        <v>15</v>
      </c>
      <c r="B44" s="35"/>
      <c r="C44" s="35" t="s">
        <v>265</v>
      </c>
      <c r="D44" s="36" t="s">
        <v>130</v>
      </c>
      <c r="E44" s="36"/>
      <c r="F44" s="37" t="s">
        <v>131</v>
      </c>
      <c r="G44" s="37"/>
      <c r="H44" s="37"/>
      <c r="I44" s="38" t="s">
        <v>132</v>
      </c>
    </row>
    <row r="45" spans="1:9" ht="158.4" x14ac:dyDescent="0.3">
      <c r="A45" s="8" t="s">
        <v>133</v>
      </c>
      <c r="B45" s="8"/>
      <c r="C45" s="8" t="s">
        <v>264</v>
      </c>
      <c r="D45" s="6" t="s">
        <v>134</v>
      </c>
      <c r="E45" s="63" t="s">
        <v>135</v>
      </c>
      <c r="F45" s="7" t="s">
        <v>24</v>
      </c>
      <c r="G45" s="7"/>
      <c r="H45" s="69" t="s">
        <v>136</v>
      </c>
      <c r="I45" s="23"/>
    </row>
    <row r="46" spans="1:9" ht="28.8" x14ac:dyDescent="0.3">
      <c r="A46" s="44" t="s">
        <v>48</v>
      </c>
      <c r="B46" s="44"/>
      <c r="C46" s="44" t="s">
        <v>266</v>
      </c>
      <c r="D46" s="45" t="s">
        <v>137</v>
      </c>
      <c r="E46" s="45"/>
      <c r="F46" s="46"/>
      <c r="G46" s="46"/>
      <c r="H46" s="86" t="s">
        <v>138</v>
      </c>
      <c r="I46" s="47" t="s">
        <v>139</v>
      </c>
    </row>
    <row r="47" spans="1:9" ht="43.2" x14ac:dyDescent="0.3">
      <c r="A47" s="35" t="s">
        <v>48</v>
      </c>
      <c r="B47" s="35"/>
      <c r="C47" s="35" t="s">
        <v>264</v>
      </c>
      <c r="D47" s="36" t="s">
        <v>140</v>
      </c>
      <c r="E47" s="36"/>
      <c r="F47" s="37" t="s">
        <v>13</v>
      </c>
      <c r="G47" s="37"/>
      <c r="H47" s="37"/>
      <c r="I47" s="38" t="s">
        <v>141</v>
      </c>
    </row>
    <row r="48" spans="1:9" ht="28.8" x14ac:dyDescent="0.3">
      <c r="A48" s="44" t="s">
        <v>15</v>
      </c>
      <c r="B48" s="44"/>
      <c r="C48" s="44" t="s">
        <v>266</v>
      </c>
      <c r="D48" s="45" t="s">
        <v>142</v>
      </c>
      <c r="E48" s="84"/>
      <c r="F48" s="46"/>
      <c r="G48" s="46"/>
      <c r="H48" s="80"/>
      <c r="I48" s="47"/>
    </row>
    <row r="49" spans="1:9" ht="57.6" x14ac:dyDescent="0.3">
      <c r="A49" s="8" t="s">
        <v>15</v>
      </c>
      <c r="B49" s="8"/>
      <c r="C49" s="8" t="s">
        <v>293</v>
      </c>
      <c r="D49" s="6" t="s">
        <v>143</v>
      </c>
      <c r="E49" s="62" t="s">
        <v>144</v>
      </c>
      <c r="F49" s="7" t="s">
        <v>24</v>
      </c>
      <c r="G49" s="7"/>
      <c r="H49" s="58" t="s">
        <v>145</v>
      </c>
      <c r="I49" s="23" t="s">
        <v>146</v>
      </c>
    </row>
    <row r="50" spans="1:9" ht="28.8" x14ac:dyDescent="0.3">
      <c r="A50" s="5" t="s">
        <v>11</v>
      </c>
      <c r="B50" s="5"/>
      <c r="C50" s="8" t="s">
        <v>293</v>
      </c>
      <c r="D50" s="1" t="s">
        <v>275</v>
      </c>
      <c r="E50" s="1"/>
      <c r="F50" s="2"/>
      <c r="G50" s="41"/>
      <c r="H50" s="150"/>
      <c r="I50" s="14"/>
    </row>
    <row r="51" spans="1:9" ht="28.8" x14ac:dyDescent="0.3">
      <c r="A51" s="44" t="s">
        <v>48</v>
      </c>
      <c r="B51" s="44"/>
      <c r="C51" s="44" t="s">
        <v>266</v>
      </c>
      <c r="D51" s="45" t="s">
        <v>147</v>
      </c>
      <c r="E51" s="45"/>
      <c r="F51" s="46"/>
      <c r="G51" s="46"/>
      <c r="H51" s="46"/>
      <c r="I51" s="47" t="s">
        <v>139</v>
      </c>
    </row>
    <row r="52" spans="1:9" x14ac:dyDescent="0.3">
      <c r="A52" s="8"/>
      <c r="B52" s="8"/>
      <c r="C52" s="8"/>
      <c r="D52" s="6"/>
      <c r="E52" s="6"/>
      <c r="F52" s="7"/>
      <c r="G52" s="7"/>
      <c r="H52" s="7"/>
      <c r="I52" s="23"/>
    </row>
  </sheetData>
  <mergeCells count="1">
    <mergeCell ref="A1:H3"/>
  </mergeCells>
  <phoneticPr fontId="6" type="noConversion"/>
  <hyperlinks>
    <hyperlink ref="H6" r:id="rId1" xr:uid="{68C1E11E-A1DB-4943-89EF-F24D1D12C56D}"/>
    <hyperlink ref="H24" r:id="rId2" xr:uid="{3ED7C465-A89E-4C6B-BEDD-A482410AE6EA}"/>
    <hyperlink ref="H18" r:id="rId3" xr:uid="{514DD364-55BD-4A94-A5CC-8F970030775A}"/>
    <hyperlink ref="H37" r:id="rId4" xr:uid="{7507C9FB-7248-4D5E-87BB-6333A5A10B08}"/>
    <hyperlink ref="H7" r:id="rId5" xr:uid="{6F04A021-0807-4084-986E-F7FDCE0ED603}"/>
    <hyperlink ref="H34" r:id="rId6" xr:uid="{28512EC9-18AC-4935-B0DA-81C30254FB4B}"/>
    <hyperlink ref="H17" r:id="rId7" xr:uid="{BD21B196-3CD3-49BF-B11C-F797A165A8D2}"/>
    <hyperlink ref="H23" r:id="rId8" xr:uid="{7AFD39FE-A075-4A4D-B8AE-ACC58A2F7E66}"/>
    <hyperlink ref="H10" r:id="rId9" xr:uid="{39730703-F665-475B-A060-ECFDFC5A9EC4}"/>
    <hyperlink ref="H43" r:id="rId10" xr:uid="{6BA873EC-5D9D-4AEF-B205-C859F76F8F6B}"/>
    <hyperlink ref="H41" r:id="rId11" xr:uid="{DA2F3C74-104F-4315-82F5-1484A912EB8D}"/>
    <hyperlink ref="H42" r:id="rId12" xr:uid="{02D8880A-9B36-4B94-A7E0-02897BA5EB19}"/>
    <hyperlink ref="H45" r:id="rId13" xr:uid="{BC1B4CE4-51DD-45FE-9163-8D3BDA562087}"/>
    <hyperlink ref="H11" r:id="rId14" xr:uid="{A7D03E43-6EA3-4357-8D8A-785DD7A771B4}"/>
    <hyperlink ref="H30" r:id="rId15" xr:uid="{2505BC80-D4D8-4E98-9D80-D6CE39371014}"/>
    <hyperlink ref="H31" r:id="rId16" xr:uid="{C972C419-7CB4-4F57-97BA-10689ACC26D9}"/>
    <hyperlink ref="H15" r:id="rId17" xr:uid="{5478D773-6F4A-4272-8939-A646F1787E39}"/>
    <hyperlink ref="H46" r:id="rId18" xr:uid="{75AA560A-97D8-41F7-95AB-5A844B6B1165}"/>
    <hyperlink ref="H13" r:id="rId19" xr:uid="{4B8C2A81-AD9F-40E4-9B91-B0A87D528EB4}"/>
    <hyperlink ref="H32" r:id="rId20" xr:uid="{E0BF05CE-475C-40FE-B7C3-7DE4B18D7568}"/>
    <hyperlink ref="A7" r:id="rId21" xr:uid="{0C56E1C3-1AAB-47A2-8809-815CF659E1BE}"/>
    <hyperlink ref="H36" r:id="rId22" xr:uid="{C589DBBB-AFA2-4323-8E8A-60431403970B}"/>
    <hyperlink ref="H35" r:id="rId23" display="CWB Water Quality Control Policy for Recycled Water" xr:uid="{10A18F37-47C7-4B52-A444-124B86E20A78}"/>
    <hyperlink ref="H39" r:id="rId24" xr:uid="{1A7BD11E-7368-4361-98B9-9119424F0D65}"/>
    <hyperlink ref="H40" r:id="rId25" xr:uid="{74643357-DD68-4177-8218-ABA53DBC5496}"/>
    <hyperlink ref="H25" r:id="rId26" xr:uid="{C5E2C84D-5938-4C8A-A395-C0378C7E2D46}"/>
    <hyperlink ref="H49" r:id="rId27" xr:uid="{0591926F-56A9-45C9-A803-7EC7ECB2F618}"/>
    <hyperlink ref="H22" r:id="rId28" xr:uid="{70715FF1-E5A3-4E4D-8946-30082F064887}"/>
    <hyperlink ref="H21" r:id="rId29" xr:uid="{5CA6ED21-05AC-4E3A-B16B-BB178CA4B17E}"/>
    <hyperlink ref="H9" r:id="rId30" xr:uid="{1AAD124E-38C2-4EEB-B8BB-8780D88F1D5A}"/>
    <hyperlink ref="H19" r:id="rId31" xr:uid="{8311A74A-2647-4AAF-99CB-24AF373CBE56}"/>
    <hyperlink ref="H28" r:id="rId32" xr:uid="{7DEFD9CD-5C1A-4F0D-A564-601BA4553F3F}"/>
    <hyperlink ref="H26" r:id="rId33" xr:uid="{89B10169-3087-4235-B256-FF6847112ACA}"/>
    <hyperlink ref="H33" r:id="rId34" xr:uid="{B303CA46-EC9E-4D84-B2E1-DDE349C8F182}"/>
  </hyperlinks>
  <pageMargins left="0.7" right="0.7" top="0.75" bottom="0.75" header="0.3" footer="0.3"/>
  <pageSetup scale="83" orientation="landscape" r:id="rId35"/>
  <drawing r:id="rId36"/>
  <legacyDrawing r:id="rId37"/>
  <tableParts count="1">
    <tablePart r:id="rId3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286C-7EEF-49AD-A2F3-89890867E97B}">
  <sheetPr>
    <pageSetUpPr fitToPage="1"/>
  </sheetPr>
  <dimension ref="A1:H32"/>
  <sheetViews>
    <sheetView topLeftCell="A31" zoomScaleNormal="100" workbookViewId="0">
      <selection activeCell="D26" sqref="D26"/>
    </sheetView>
  </sheetViews>
  <sheetFormatPr defaultColWidth="9.109375" defaultRowHeight="14.4" x14ac:dyDescent="0.3"/>
  <cols>
    <col min="1" max="3" width="16.6640625" style="12" customWidth="1"/>
    <col min="4" max="4" width="49.6640625" style="12" customWidth="1"/>
    <col min="5" max="5" width="50.33203125" style="12" customWidth="1"/>
    <col min="6" max="6" width="21.6640625" style="12" customWidth="1"/>
    <col min="7" max="7" width="31.33203125" style="18" customWidth="1"/>
    <col min="8" max="8" width="56.44140625" style="12" customWidth="1"/>
    <col min="9" max="16384" width="9.109375" style="12"/>
  </cols>
  <sheetData>
    <row r="1" spans="1:8" x14ac:dyDescent="0.3">
      <c r="A1" s="180" t="s">
        <v>148</v>
      </c>
      <c r="B1" s="180"/>
      <c r="C1" s="180"/>
      <c r="D1" s="180"/>
      <c r="E1" s="180"/>
      <c r="F1" s="180"/>
    </row>
    <row r="2" spans="1:8" x14ac:dyDescent="0.3">
      <c r="A2" s="180"/>
      <c r="B2" s="180"/>
      <c r="C2" s="180"/>
      <c r="D2" s="180"/>
      <c r="E2" s="180"/>
      <c r="F2" s="180"/>
    </row>
    <row r="3" spans="1:8" ht="29.25" customHeight="1" x14ac:dyDescent="0.3">
      <c r="A3" s="181"/>
      <c r="B3" s="181"/>
      <c r="C3" s="181"/>
      <c r="D3" s="181"/>
      <c r="E3" s="181"/>
      <c r="F3" s="181"/>
    </row>
    <row r="4" spans="1:8" ht="15" customHeight="1" x14ac:dyDescent="0.3">
      <c r="A4" s="10" t="s">
        <v>1</v>
      </c>
      <c r="B4" s="10" t="s">
        <v>0</v>
      </c>
      <c r="C4" s="10" t="s">
        <v>262</v>
      </c>
      <c r="D4" s="9" t="s">
        <v>5</v>
      </c>
      <c r="E4" s="9" t="s">
        <v>6</v>
      </c>
      <c r="F4" s="9" t="s">
        <v>7</v>
      </c>
      <c r="G4" s="9" t="s">
        <v>9</v>
      </c>
      <c r="H4" s="19" t="s">
        <v>10</v>
      </c>
    </row>
    <row r="5" spans="1:8" ht="28.8" x14ac:dyDescent="0.3">
      <c r="A5" s="5" t="s">
        <v>88</v>
      </c>
      <c r="B5" s="5"/>
      <c r="C5" s="5" t="s">
        <v>276</v>
      </c>
      <c r="D5" s="1" t="s">
        <v>149</v>
      </c>
      <c r="E5" s="1" t="s">
        <v>150</v>
      </c>
      <c r="F5" s="2" t="s">
        <v>71</v>
      </c>
      <c r="G5" s="68" t="s">
        <v>151</v>
      </c>
      <c r="H5" s="66" t="s">
        <v>152</v>
      </c>
    </row>
    <row r="6" spans="1:8" x14ac:dyDescent="0.3">
      <c r="A6" s="5" t="s">
        <v>100</v>
      </c>
      <c r="B6" s="5"/>
      <c r="C6" s="5" t="s">
        <v>276</v>
      </c>
      <c r="D6" s="1" t="s">
        <v>153</v>
      </c>
      <c r="E6" s="1"/>
      <c r="F6" s="2" t="s">
        <v>154</v>
      </c>
      <c r="G6" s="70" t="s">
        <v>155</v>
      </c>
      <c r="H6" s="14"/>
    </row>
    <row r="7" spans="1:8" ht="43.2" x14ac:dyDescent="0.3">
      <c r="A7" s="5" t="s">
        <v>88</v>
      </c>
      <c r="B7" s="5"/>
      <c r="C7" s="5" t="s">
        <v>276</v>
      </c>
      <c r="D7" s="1" t="s">
        <v>156</v>
      </c>
      <c r="E7" s="66"/>
      <c r="F7" s="2" t="s">
        <v>154</v>
      </c>
      <c r="G7" s="11" t="s">
        <v>157</v>
      </c>
      <c r="H7" s="14" t="s">
        <v>158</v>
      </c>
    </row>
    <row r="8" spans="1:8" ht="46.5" customHeight="1" x14ac:dyDescent="0.3">
      <c r="A8" s="17"/>
      <c r="B8" s="17"/>
      <c r="C8" s="5" t="s">
        <v>276</v>
      </c>
      <c r="D8" s="4" t="s">
        <v>159</v>
      </c>
      <c r="E8" s="4"/>
      <c r="F8" s="15" t="s">
        <v>154</v>
      </c>
      <c r="G8" s="16"/>
      <c r="H8" s="20" t="s">
        <v>160</v>
      </c>
    </row>
    <row r="9" spans="1:8" ht="144" x14ac:dyDescent="0.3">
      <c r="A9" s="5"/>
      <c r="B9" s="5"/>
      <c r="C9" s="5" t="s">
        <v>276</v>
      </c>
      <c r="D9" s="1" t="s">
        <v>161</v>
      </c>
      <c r="E9" s="65" t="s">
        <v>162</v>
      </c>
      <c r="F9" s="2" t="s">
        <v>154</v>
      </c>
      <c r="G9" s="11" t="s">
        <v>163</v>
      </c>
      <c r="H9" s="14"/>
    </row>
    <row r="10" spans="1:8" ht="43.2" x14ac:dyDescent="0.3">
      <c r="A10" s="5" t="s">
        <v>15</v>
      </c>
      <c r="B10" s="5"/>
      <c r="C10" s="5" t="s">
        <v>276</v>
      </c>
      <c r="D10" s="1" t="s">
        <v>164</v>
      </c>
      <c r="E10" s="1"/>
      <c r="F10" s="2" t="s">
        <v>154</v>
      </c>
      <c r="G10" s="11" t="s">
        <v>165</v>
      </c>
      <c r="H10" s="74" t="s">
        <v>166</v>
      </c>
    </row>
    <row r="11" spans="1:8" ht="29.25" customHeight="1" x14ac:dyDescent="0.3">
      <c r="A11" s="5" t="s">
        <v>100</v>
      </c>
      <c r="B11" s="5"/>
      <c r="C11" s="5" t="s">
        <v>276</v>
      </c>
      <c r="D11" s="1" t="s">
        <v>167</v>
      </c>
      <c r="E11" s="1"/>
      <c r="F11" s="2" t="s">
        <v>154</v>
      </c>
      <c r="G11" s="11" t="s">
        <v>168</v>
      </c>
      <c r="H11" s="21" t="s">
        <v>169</v>
      </c>
    </row>
    <row r="12" spans="1:8" ht="26.25" customHeight="1" x14ac:dyDescent="0.3">
      <c r="A12" s="5" t="s">
        <v>100</v>
      </c>
      <c r="B12" s="5"/>
      <c r="C12" s="5" t="s">
        <v>276</v>
      </c>
      <c r="D12" s="1" t="s">
        <v>170</v>
      </c>
      <c r="E12" s="1"/>
      <c r="F12" s="2" t="s">
        <v>154</v>
      </c>
      <c r="G12" s="11" t="s">
        <v>171</v>
      </c>
      <c r="H12" s="75" t="s">
        <v>172</v>
      </c>
    </row>
    <row r="13" spans="1:8" ht="28.8" x14ac:dyDescent="0.3">
      <c r="A13" s="5" t="s">
        <v>88</v>
      </c>
      <c r="B13" s="5"/>
      <c r="C13" s="5" t="s">
        <v>276</v>
      </c>
      <c r="D13" s="1" t="s">
        <v>173</v>
      </c>
      <c r="E13" s="1"/>
      <c r="F13" s="2" t="s">
        <v>71</v>
      </c>
      <c r="G13" s="58" t="s">
        <v>174</v>
      </c>
      <c r="H13" s="66" t="s">
        <v>152</v>
      </c>
    </row>
    <row r="14" spans="1:8" x14ac:dyDescent="0.3">
      <c r="A14" s="17"/>
      <c r="B14" s="17"/>
      <c r="C14" s="5" t="s">
        <v>276</v>
      </c>
      <c r="D14" s="4" t="s">
        <v>175</v>
      </c>
      <c r="E14" s="4"/>
      <c r="F14" s="15" t="s">
        <v>154</v>
      </c>
      <c r="G14" s="16"/>
      <c r="H14" s="20" t="s">
        <v>176</v>
      </c>
    </row>
    <row r="15" spans="1:8" x14ac:dyDescent="0.3">
      <c r="A15" s="17"/>
      <c r="B15" s="17"/>
      <c r="C15" s="5" t="s">
        <v>276</v>
      </c>
      <c r="D15" s="4" t="s">
        <v>177</v>
      </c>
      <c r="E15" s="4"/>
      <c r="F15" s="15" t="s">
        <v>154</v>
      </c>
      <c r="G15" s="16"/>
      <c r="H15" s="20" t="s">
        <v>176</v>
      </c>
    </row>
    <row r="16" spans="1:8" x14ac:dyDescent="0.3">
      <c r="A16" s="5" t="s">
        <v>88</v>
      </c>
      <c r="B16" s="5"/>
      <c r="C16" s="5" t="s">
        <v>276</v>
      </c>
      <c r="D16" s="1" t="s">
        <v>178</v>
      </c>
      <c r="E16" s="1"/>
      <c r="F16" s="2" t="s">
        <v>154</v>
      </c>
      <c r="G16" s="11" t="s">
        <v>179</v>
      </c>
      <c r="H16" s="22" t="s">
        <v>180</v>
      </c>
    </row>
    <row r="17" spans="1:8" ht="43.2" x14ac:dyDescent="0.3">
      <c r="A17" s="5" t="s">
        <v>15</v>
      </c>
      <c r="B17" s="5"/>
      <c r="C17" s="5" t="s">
        <v>276</v>
      </c>
      <c r="D17" s="1" t="s">
        <v>181</v>
      </c>
      <c r="E17" s="1"/>
      <c r="F17" s="2" t="s">
        <v>154</v>
      </c>
      <c r="G17" s="26" t="s">
        <v>42</v>
      </c>
      <c r="H17" s="51" t="s">
        <v>182</v>
      </c>
    </row>
    <row r="18" spans="1:8" ht="28.8" x14ac:dyDescent="0.3">
      <c r="A18" s="5" t="s">
        <v>88</v>
      </c>
      <c r="B18" s="5"/>
      <c r="C18" s="5" t="s">
        <v>276</v>
      </c>
      <c r="D18" s="1" t="s">
        <v>183</v>
      </c>
      <c r="E18" s="1"/>
      <c r="F18" s="2" t="s">
        <v>154</v>
      </c>
      <c r="G18" s="11" t="s">
        <v>184</v>
      </c>
      <c r="H18" s="14" t="s">
        <v>185</v>
      </c>
    </row>
    <row r="19" spans="1:8" ht="43.2" x14ac:dyDescent="0.3">
      <c r="A19" s="5" t="s">
        <v>100</v>
      </c>
      <c r="B19" s="5"/>
      <c r="C19" s="5" t="s">
        <v>276</v>
      </c>
      <c r="D19" s="1" t="s">
        <v>186</v>
      </c>
      <c r="E19" s="1"/>
      <c r="F19" s="2" t="s">
        <v>154</v>
      </c>
      <c r="G19" s="11" t="s">
        <v>18</v>
      </c>
      <c r="H19" s="14" t="s">
        <v>187</v>
      </c>
    </row>
    <row r="20" spans="1:8" ht="28.8" x14ac:dyDescent="0.3">
      <c r="A20" s="5" t="s">
        <v>88</v>
      </c>
      <c r="B20" s="55">
        <v>45778</v>
      </c>
      <c r="C20" s="5" t="s">
        <v>276</v>
      </c>
      <c r="D20" s="1" t="s">
        <v>188</v>
      </c>
      <c r="E20" s="1"/>
      <c r="F20" s="2" t="s">
        <v>154</v>
      </c>
      <c r="G20" s="3" t="s">
        <v>189</v>
      </c>
      <c r="H20" s="74" t="s">
        <v>190</v>
      </c>
    </row>
    <row r="21" spans="1:8" ht="43.2" x14ac:dyDescent="0.3">
      <c r="A21" s="5" t="s">
        <v>100</v>
      </c>
      <c r="B21" s="5"/>
      <c r="C21" s="5" t="s">
        <v>276</v>
      </c>
      <c r="D21" s="1" t="s">
        <v>191</v>
      </c>
      <c r="E21" s="1"/>
      <c r="F21" s="2" t="s">
        <v>154</v>
      </c>
      <c r="G21" s="11" t="s">
        <v>192</v>
      </c>
      <c r="H21" s="49" t="s">
        <v>193</v>
      </c>
    </row>
    <row r="22" spans="1:8" ht="28.8" x14ac:dyDescent="0.3">
      <c r="A22" s="5" t="s">
        <v>15</v>
      </c>
      <c r="B22" s="5"/>
      <c r="C22" s="5" t="s">
        <v>276</v>
      </c>
      <c r="D22" s="1" t="s">
        <v>194</v>
      </c>
      <c r="E22" s="64"/>
      <c r="F22" s="2" t="s">
        <v>154</v>
      </c>
      <c r="G22" s="11" t="s">
        <v>195</v>
      </c>
      <c r="H22" s="73" t="s">
        <v>196</v>
      </c>
    </row>
    <row r="23" spans="1:8" ht="72" x14ac:dyDescent="0.3">
      <c r="A23" s="5" t="s">
        <v>100</v>
      </c>
      <c r="B23" s="5"/>
      <c r="C23" s="5" t="s">
        <v>276</v>
      </c>
      <c r="D23" s="1" t="s">
        <v>197</v>
      </c>
      <c r="E23" s="1"/>
      <c r="F23" s="2" t="s">
        <v>154</v>
      </c>
      <c r="G23" s="58" t="s">
        <v>198</v>
      </c>
      <c r="H23" s="76" t="s">
        <v>199</v>
      </c>
    </row>
    <row r="24" spans="1:8" ht="90.75" customHeight="1" x14ac:dyDescent="0.3">
      <c r="A24" s="5" t="s">
        <v>100</v>
      </c>
      <c r="B24" s="5"/>
      <c r="C24" s="5" t="s">
        <v>276</v>
      </c>
      <c r="D24" s="1" t="s">
        <v>200</v>
      </c>
      <c r="E24" s="1" t="s">
        <v>201</v>
      </c>
      <c r="F24" s="2" t="s">
        <v>154</v>
      </c>
      <c r="G24" s="11" t="s">
        <v>202</v>
      </c>
      <c r="H24" s="14" t="s">
        <v>203</v>
      </c>
    </row>
    <row r="25" spans="1:8" ht="84" customHeight="1" x14ac:dyDescent="0.3">
      <c r="A25" s="8" t="s">
        <v>126</v>
      </c>
      <c r="B25" s="8"/>
      <c r="C25" s="5" t="s">
        <v>276</v>
      </c>
      <c r="D25" s="6" t="s">
        <v>277</v>
      </c>
      <c r="E25" s="67" t="s">
        <v>128</v>
      </c>
      <c r="F25" s="2" t="s">
        <v>154</v>
      </c>
      <c r="G25" s="28" t="s">
        <v>122</v>
      </c>
      <c r="H25" s="77" t="s">
        <v>129</v>
      </c>
    </row>
    <row r="26" spans="1:8" ht="129.6" x14ac:dyDescent="0.3">
      <c r="A26" s="8" t="s">
        <v>204</v>
      </c>
      <c r="B26" s="8"/>
      <c r="C26" s="5" t="s">
        <v>276</v>
      </c>
      <c r="D26" s="6" t="s">
        <v>205</v>
      </c>
      <c r="E26" s="63" t="s">
        <v>206</v>
      </c>
      <c r="F26" s="2" t="s">
        <v>154</v>
      </c>
      <c r="G26" s="69" t="s">
        <v>207</v>
      </c>
      <c r="H26" s="48"/>
    </row>
    <row r="27" spans="1:8" ht="93" customHeight="1" x14ac:dyDescent="0.3">
      <c r="A27" s="8" t="s">
        <v>100</v>
      </c>
      <c r="B27" s="8"/>
      <c r="C27" s="5" t="s">
        <v>276</v>
      </c>
      <c r="D27" s="6" t="s">
        <v>208</v>
      </c>
      <c r="E27" s="64"/>
      <c r="F27" s="2" t="s">
        <v>154</v>
      </c>
      <c r="G27" s="69" t="s">
        <v>138</v>
      </c>
      <c r="H27" s="48" t="s">
        <v>209</v>
      </c>
    </row>
    <row r="28" spans="1:8" ht="43.2" x14ac:dyDescent="0.3">
      <c r="A28" s="17"/>
      <c r="B28" s="17"/>
      <c r="C28" s="5" t="s">
        <v>276</v>
      </c>
      <c r="D28" s="4" t="s">
        <v>210</v>
      </c>
      <c r="E28" s="4"/>
      <c r="F28" s="15" t="s">
        <v>154</v>
      </c>
      <c r="G28" s="15"/>
      <c r="H28" s="71" t="s">
        <v>211</v>
      </c>
    </row>
    <row r="29" spans="1:8" x14ac:dyDescent="0.3">
      <c r="A29" s="8" t="s">
        <v>100</v>
      </c>
      <c r="B29" s="8"/>
      <c r="C29" s="5" t="s">
        <v>276</v>
      </c>
      <c r="D29" s="6" t="s">
        <v>212</v>
      </c>
      <c r="E29" s="1"/>
      <c r="F29" s="7" t="s">
        <v>71</v>
      </c>
      <c r="G29" s="28" t="s">
        <v>213</v>
      </c>
      <c r="H29" s="6" t="s">
        <v>214</v>
      </c>
    </row>
    <row r="30" spans="1:8" x14ac:dyDescent="0.3">
      <c r="A30" s="8" t="s">
        <v>15</v>
      </c>
      <c r="B30" s="8"/>
      <c r="C30" s="5" t="s">
        <v>276</v>
      </c>
      <c r="D30" s="6" t="s">
        <v>215</v>
      </c>
      <c r="E30" s="6"/>
      <c r="F30" s="7" t="s">
        <v>154</v>
      </c>
      <c r="G30" s="28" t="s">
        <v>216</v>
      </c>
      <c r="H30" s="72"/>
    </row>
    <row r="31" spans="1:8" ht="172.8" x14ac:dyDescent="0.3">
      <c r="A31" s="8"/>
      <c r="B31" s="8"/>
      <c r="C31" s="5" t="s">
        <v>276</v>
      </c>
      <c r="D31" s="6"/>
      <c r="E31" s="6"/>
      <c r="F31" s="7"/>
      <c r="G31" s="34" t="s">
        <v>217</v>
      </c>
      <c r="H31" s="23" t="s">
        <v>218</v>
      </c>
    </row>
    <row r="32" spans="1:8" ht="100.8" x14ac:dyDescent="0.3">
      <c r="A32" s="8"/>
      <c r="B32" s="8"/>
      <c r="C32" s="5" t="s">
        <v>276</v>
      </c>
      <c r="D32" s="6"/>
      <c r="E32" s="6"/>
      <c r="F32" s="7"/>
      <c r="G32" s="34" t="s">
        <v>219</v>
      </c>
      <c r="H32" s="23" t="s">
        <v>220</v>
      </c>
    </row>
  </sheetData>
  <mergeCells count="1">
    <mergeCell ref="A1:F3"/>
  </mergeCells>
  <hyperlinks>
    <hyperlink ref="H16" r:id="rId1" xr:uid="{5FCD6183-C693-4660-BA34-3B65925DB8E2}"/>
    <hyperlink ref="H11" r:id="rId2" xr:uid="{C2B817FE-98FE-4832-B453-557B909DC04D}"/>
    <hyperlink ref="G18" r:id="rId3" xr:uid="{164EB101-0C29-415B-ABDA-F8BE61D66EA4}"/>
    <hyperlink ref="G16" r:id="rId4" xr:uid="{0913888A-F9FE-4B08-AE9B-2EA472352C9E}"/>
    <hyperlink ref="G10" r:id="rId5" xr:uid="{61CCAF8D-1AA5-40EE-920F-BB29D46E096F}"/>
    <hyperlink ref="G9" r:id="rId6" xr:uid="{F72E6AA5-4782-4589-97C8-016113D3175D}"/>
    <hyperlink ref="G7" r:id="rId7" xr:uid="{CF042DC3-0288-4825-899B-412FD865A7C2}"/>
    <hyperlink ref="G11" r:id="rId8" xr:uid="{6ED21F75-1A0E-403A-BDF3-F696A1A05D9E}"/>
    <hyperlink ref="G6" r:id="rId9" xr:uid="{B3D50A4C-D424-4A49-A10E-BB56E4FD7A97}"/>
    <hyperlink ref="G12" r:id="rId10" xr:uid="{14ECF17D-B9A2-48CB-A8F3-63BF772DC11B}"/>
    <hyperlink ref="G17" r:id="rId11" xr:uid="{C4CD16E8-549E-4F36-87F1-708EF6345267}"/>
    <hyperlink ref="G19" r:id="rId12" xr:uid="{762A0CC2-B59F-4AF8-B0E3-C73831DC16E8}"/>
    <hyperlink ref="G21" r:id="rId13" xr:uid="{F7F32475-A876-4BF8-A232-CFAD5543AE93}"/>
    <hyperlink ref="G22" r:id="rId14" xr:uid="{DF104480-F8E4-46C5-B262-BB1AF140CE1B}"/>
    <hyperlink ref="H22" r:id="rId15" display="https://www.dir.ca.gov/dosh/dosh_publications/lockout.pdf" xr:uid="{AAA79124-5DF4-4E1F-97EC-09528382F0F5}"/>
    <hyperlink ref="G24" r:id="rId16" xr:uid="{70F131DE-BE62-4659-A865-79EFAF8C3CE6}"/>
    <hyperlink ref="G26" r:id="rId17" xr:uid="{273723CF-8EC4-4285-8194-347E1386580C}"/>
    <hyperlink ref="G27" r:id="rId18" xr:uid="{244F4DE1-5DA5-44DF-8E44-1A0FE6EF29FC}"/>
    <hyperlink ref="G23" r:id="rId19" xr:uid="{BB1BC8FA-D6B2-4653-9DB8-23C0C8522981}"/>
    <hyperlink ref="G30" r:id="rId20" xr:uid="{9060D793-60C2-494F-BDA7-805024F6A6D9}"/>
    <hyperlink ref="G25" r:id="rId21" xr:uid="{7A1290B8-8D4F-4ED8-BD5C-470C46A79BD5}"/>
    <hyperlink ref="G5" r:id="rId22" xr:uid="{C4A291A2-FBE4-425D-ADFE-99ED412EA967}"/>
    <hyperlink ref="G13" r:id="rId23" xr:uid="{6D1F1E52-3312-4A81-ADEA-7C0BFF745000}"/>
    <hyperlink ref="G29" r:id="rId24" xr:uid="{2F0B24DA-DE1D-4EA1-B31C-EEE6F77EA2F0}"/>
    <hyperlink ref="G32" r:id="rId25" xr:uid="{5F93510A-BABD-4C54-98B2-7213B4AA0298}"/>
    <hyperlink ref="G31" r:id="rId26" xr:uid="{AF0978B3-1B42-4749-A909-25525BE89169}"/>
  </hyperlinks>
  <pageMargins left="0.7" right="0.7" top="0.75" bottom="0.75" header="0.3" footer="0.3"/>
  <pageSetup scale="83" orientation="landscape"/>
  <drawing r:id="rId27"/>
  <tableParts count="1">
    <tablePart r:id="rId2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2D61-8D21-4A4B-811F-80A926B0B036}">
  <sheetPr>
    <pageSetUpPr fitToPage="1"/>
  </sheetPr>
  <dimension ref="A1:H28"/>
  <sheetViews>
    <sheetView zoomScaleNormal="100" workbookViewId="0">
      <selection activeCell="C12" sqref="C12"/>
    </sheetView>
  </sheetViews>
  <sheetFormatPr defaultColWidth="9.109375" defaultRowHeight="14.4" x14ac:dyDescent="0.3"/>
  <cols>
    <col min="1" max="3" width="16.6640625" style="12" customWidth="1"/>
    <col min="4" max="4" width="45.6640625" style="12" bestFit="1" customWidth="1"/>
    <col min="5" max="5" width="50.33203125" style="12" customWidth="1"/>
    <col min="6" max="6" width="21.6640625" style="12" customWidth="1"/>
    <col min="7" max="7" width="26.109375" style="13" customWidth="1"/>
    <col min="8" max="8" width="61.44140625" style="18" bestFit="1" customWidth="1"/>
    <col min="9" max="16384" width="9.109375" style="12"/>
  </cols>
  <sheetData>
    <row r="1" spans="1:8" x14ac:dyDescent="0.3">
      <c r="A1" s="180" t="s">
        <v>221</v>
      </c>
      <c r="B1" s="180"/>
      <c r="C1" s="180"/>
      <c r="D1" s="180"/>
      <c r="E1" s="180"/>
      <c r="F1" s="180"/>
      <c r="G1" s="180"/>
    </row>
    <row r="2" spans="1:8" x14ac:dyDescent="0.3">
      <c r="A2" s="180"/>
      <c r="B2" s="180"/>
      <c r="C2" s="180"/>
      <c r="D2" s="180"/>
      <c r="E2" s="180"/>
      <c r="F2" s="180"/>
      <c r="G2" s="180"/>
    </row>
    <row r="3" spans="1:8" ht="29.25" customHeight="1" x14ac:dyDescent="0.3">
      <c r="A3" s="181"/>
      <c r="B3" s="181"/>
      <c r="C3" s="181"/>
      <c r="D3" s="181"/>
      <c r="E3" s="181"/>
      <c r="F3" s="181"/>
      <c r="G3" s="181"/>
    </row>
    <row r="4" spans="1:8" ht="15" customHeight="1" x14ac:dyDescent="0.3">
      <c r="A4" s="10" t="s">
        <v>1</v>
      </c>
      <c r="B4" s="10" t="s">
        <v>0</v>
      </c>
      <c r="C4" s="10" t="s">
        <v>262</v>
      </c>
      <c r="D4" s="9" t="s">
        <v>5</v>
      </c>
      <c r="E4" s="9" t="s">
        <v>6</v>
      </c>
      <c r="F4" s="9" t="s">
        <v>7</v>
      </c>
      <c r="G4" s="9" t="s">
        <v>9</v>
      </c>
      <c r="H4" s="19" t="s">
        <v>10</v>
      </c>
    </row>
    <row r="5" spans="1:8" ht="43.2" x14ac:dyDescent="0.3">
      <c r="A5" s="29" t="s">
        <v>15</v>
      </c>
      <c r="B5" s="29" t="s">
        <v>222</v>
      </c>
      <c r="C5" s="29" t="s">
        <v>278</v>
      </c>
      <c r="D5" s="30" t="s">
        <v>223</v>
      </c>
      <c r="E5" s="30" t="s">
        <v>224</v>
      </c>
      <c r="F5" s="31" t="s">
        <v>154</v>
      </c>
      <c r="G5" s="60" t="s">
        <v>225</v>
      </c>
      <c r="H5" s="61" t="s">
        <v>226</v>
      </c>
    </row>
    <row r="6" spans="1:8" x14ac:dyDescent="0.3">
      <c r="A6" s="5" t="s">
        <v>15</v>
      </c>
      <c r="B6" s="5" t="s">
        <v>227</v>
      </c>
      <c r="C6" s="5" t="s">
        <v>278</v>
      </c>
      <c r="D6" s="1" t="s">
        <v>228</v>
      </c>
      <c r="E6" s="1"/>
      <c r="F6" s="31" t="s">
        <v>154</v>
      </c>
      <c r="G6" s="24"/>
      <c r="H6" s="14"/>
    </row>
    <row r="7" spans="1:8" x14ac:dyDescent="0.3">
      <c r="A7" s="5" t="s">
        <v>15</v>
      </c>
      <c r="B7" s="5" t="s">
        <v>227</v>
      </c>
      <c r="C7" s="5" t="s">
        <v>278</v>
      </c>
      <c r="D7" s="1" t="s">
        <v>229</v>
      </c>
      <c r="E7" s="1"/>
      <c r="F7" s="31" t="s">
        <v>154</v>
      </c>
      <c r="G7" s="26"/>
      <c r="H7" s="14"/>
    </row>
    <row r="8" spans="1:8" x14ac:dyDescent="0.3">
      <c r="A8" s="5" t="s">
        <v>15</v>
      </c>
      <c r="B8" s="5"/>
      <c r="C8" s="5" t="s">
        <v>278</v>
      </c>
      <c r="D8" s="1" t="s">
        <v>230</v>
      </c>
      <c r="E8" s="1"/>
      <c r="F8" s="31" t="s">
        <v>154</v>
      </c>
      <c r="G8" s="26" t="s">
        <v>231</v>
      </c>
      <c r="H8" s="14"/>
    </row>
    <row r="9" spans="1:8" ht="28.8" x14ac:dyDescent="0.3">
      <c r="A9" s="5"/>
      <c r="B9" s="5"/>
      <c r="C9" s="5" t="s">
        <v>278</v>
      </c>
      <c r="D9" s="1" t="s">
        <v>232</v>
      </c>
      <c r="E9" s="1"/>
      <c r="F9" s="2" t="s">
        <v>233</v>
      </c>
      <c r="G9" s="2"/>
      <c r="H9" s="14"/>
    </row>
    <row r="10" spans="1:8" ht="26.25" customHeight="1" x14ac:dyDescent="0.3">
      <c r="A10" s="5"/>
      <c r="B10" s="5"/>
      <c r="C10" s="5" t="s">
        <v>278</v>
      </c>
      <c r="D10" s="1" t="s">
        <v>234</v>
      </c>
      <c r="E10" s="1"/>
      <c r="F10" s="2" t="s">
        <v>233</v>
      </c>
      <c r="G10" s="2"/>
      <c r="H10" s="14"/>
    </row>
    <row r="11" spans="1:8" ht="29.25" customHeight="1" x14ac:dyDescent="0.3">
      <c r="A11" s="8"/>
      <c r="B11" s="8"/>
      <c r="C11" s="8" t="s">
        <v>278</v>
      </c>
      <c r="D11" s="6" t="s">
        <v>235</v>
      </c>
      <c r="E11" s="6"/>
      <c r="F11" s="7" t="s">
        <v>233</v>
      </c>
      <c r="G11" s="7"/>
      <c r="H11" s="23"/>
    </row>
    <row r="12" spans="1:8" ht="26.25" customHeight="1" x14ac:dyDescent="0.3"/>
    <row r="14" spans="1:8" ht="24" customHeight="1" x14ac:dyDescent="0.3"/>
    <row r="15" spans="1:8" ht="24.75" customHeight="1" x14ac:dyDescent="0.3"/>
    <row r="20" ht="23.25" customHeight="1" x14ac:dyDescent="0.3"/>
    <row r="23" ht="30" customHeight="1" x14ac:dyDescent="0.3"/>
    <row r="24" ht="30.75" customHeight="1" x14ac:dyDescent="0.3"/>
    <row r="25" ht="33.75" customHeight="1" x14ac:dyDescent="0.3"/>
    <row r="27" ht="21.75" customHeight="1" x14ac:dyDescent="0.3"/>
    <row r="28" ht="21.75" customHeight="1" x14ac:dyDescent="0.3"/>
  </sheetData>
  <mergeCells count="1">
    <mergeCell ref="A1:G3"/>
  </mergeCells>
  <hyperlinks>
    <hyperlink ref="H5" r:id="rId1" xr:uid="{D8C7871A-C77C-4671-9F97-94D1FC359BD8}"/>
    <hyperlink ref="G5" r:id="rId2" xr:uid="{3065D966-05A1-4695-B2C3-0F8B91DD0EAB}"/>
    <hyperlink ref="G8" r:id="rId3" xr:uid="{32A73D1A-0BAB-4AA8-B0A5-9244D3D20784}"/>
  </hyperlinks>
  <pageMargins left="0.7" right="0.7" top="0.75" bottom="0.75" header="0.3" footer="0.3"/>
  <pageSetup scale="83" orientation="landscape" r:id="rId4"/>
  <drawing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70EA-7A6D-4D73-9AD6-74752D9459EA}">
  <sheetPr>
    <tabColor rgb="FFFF0000"/>
    <pageSetUpPr fitToPage="1"/>
  </sheetPr>
  <dimension ref="A1:H28"/>
  <sheetViews>
    <sheetView zoomScaleNormal="100" workbookViewId="0">
      <selection activeCell="C17" sqref="C17"/>
    </sheetView>
  </sheetViews>
  <sheetFormatPr defaultColWidth="9.109375" defaultRowHeight="14.4" x14ac:dyDescent="0.3"/>
  <cols>
    <col min="1" max="3" width="16.6640625" style="12" customWidth="1"/>
    <col min="4" max="4" width="45.6640625" style="12" bestFit="1" customWidth="1"/>
    <col min="5" max="5" width="50.33203125" style="12" customWidth="1"/>
    <col min="6" max="6" width="21.6640625" style="12" customWidth="1"/>
    <col min="7" max="7" width="26.109375" style="13" customWidth="1"/>
    <col min="8" max="8" width="87.109375" style="18" customWidth="1"/>
    <col min="9" max="16384" width="9.109375" style="12"/>
  </cols>
  <sheetData>
    <row r="1" spans="1:8" x14ac:dyDescent="0.3">
      <c r="A1" s="180" t="s">
        <v>236</v>
      </c>
      <c r="B1" s="180"/>
      <c r="C1" s="180"/>
      <c r="D1" s="180"/>
      <c r="E1" s="180"/>
      <c r="F1" s="180"/>
      <c r="G1" s="180"/>
    </row>
    <row r="2" spans="1:8" x14ac:dyDescent="0.3">
      <c r="A2" s="180"/>
      <c r="B2" s="180"/>
      <c r="C2" s="180"/>
      <c r="D2" s="180"/>
      <c r="E2" s="180"/>
      <c r="F2" s="180"/>
      <c r="G2" s="180"/>
    </row>
    <row r="3" spans="1:8" ht="29.25" customHeight="1" x14ac:dyDescent="0.3">
      <c r="A3" s="181"/>
      <c r="B3" s="181"/>
      <c r="C3" s="181"/>
      <c r="D3" s="181"/>
      <c r="E3" s="181"/>
      <c r="F3" s="181"/>
      <c r="G3" s="181"/>
    </row>
    <row r="4" spans="1:8" ht="15" customHeight="1" x14ac:dyDescent="0.3">
      <c r="A4" s="10" t="s">
        <v>1</v>
      </c>
      <c r="B4" s="10" t="s">
        <v>0</v>
      </c>
      <c r="C4" s="10" t="s">
        <v>262</v>
      </c>
      <c r="D4" s="9" t="s">
        <v>237</v>
      </c>
      <c r="E4" s="9" t="s">
        <v>6</v>
      </c>
      <c r="F4" s="9" t="s">
        <v>238</v>
      </c>
      <c r="G4" s="9" t="s">
        <v>9</v>
      </c>
      <c r="H4" s="19" t="s">
        <v>10</v>
      </c>
    </row>
    <row r="5" spans="1:8" x14ac:dyDescent="0.3">
      <c r="A5" s="29"/>
      <c r="B5" s="29"/>
      <c r="C5" s="29" t="s">
        <v>279</v>
      </c>
      <c r="D5" s="1" t="s">
        <v>239</v>
      </c>
      <c r="E5" s="30" t="s">
        <v>240</v>
      </c>
      <c r="F5" s="31"/>
      <c r="G5" s="31"/>
      <c r="H5" s="50"/>
    </row>
    <row r="6" spans="1:8" x14ac:dyDescent="0.3">
      <c r="A6" s="5"/>
      <c r="B6" s="5"/>
      <c r="C6" s="8" t="s">
        <v>279</v>
      </c>
      <c r="D6" s="6" t="s">
        <v>241</v>
      </c>
      <c r="E6" s="1" t="s">
        <v>240</v>
      </c>
      <c r="F6" s="2"/>
      <c r="G6" s="2"/>
      <c r="H6" s="14"/>
    </row>
    <row r="7" spans="1:8" x14ac:dyDescent="0.3">
      <c r="A7" s="5"/>
      <c r="B7" s="5"/>
      <c r="C7" s="8" t="s">
        <v>279</v>
      </c>
      <c r="D7" s="1" t="s">
        <v>242</v>
      </c>
      <c r="E7" s="1"/>
      <c r="F7" s="2" t="s">
        <v>71</v>
      </c>
      <c r="G7" s="2"/>
      <c r="H7" s="14" t="s">
        <v>214</v>
      </c>
    </row>
    <row r="8" spans="1:8" x14ac:dyDescent="0.3">
      <c r="A8" s="5"/>
      <c r="B8" s="5"/>
      <c r="C8" s="8" t="s">
        <v>279</v>
      </c>
      <c r="D8" s="1" t="s">
        <v>243</v>
      </c>
      <c r="E8" s="1" t="s">
        <v>244</v>
      </c>
      <c r="F8" s="2"/>
      <c r="G8" s="26"/>
      <c r="H8" s="14"/>
    </row>
    <row r="9" spans="1:8" x14ac:dyDescent="0.3">
      <c r="A9" s="5"/>
      <c r="B9" s="5"/>
      <c r="C9" s="8" t="s">
        <v>279</v>
      </c>
      <c r="D9" s="1" t="s">
        <v>245</v>
      </c>
      <c r="E9" s="1" t="s">
        <v>246</v>
      </c>
      <c r="F9" s="2"/>
      <c r="G9" s="26"/>
      <c r="H9" s="14"/>
    </row>
    <row r="10" spans="1:8" ht="26.25" customHeight="1" x14ac:dyDescent="0.3">
      <c r="A10" s="5" t="s">
        <v>15</v>
      </c>
      <c r="B10" s="5"/>
      <c r="C10" s="8" t="s">
        <v>279</v>
      </c>
      <c r="D10" s="1" t="s">
        <v>247</v>
      </c>
      <c r="E10" s="1"/>
      <c r="F10" s="2"/>
      <c r="G10" s="26"/>
      <c r="H10" s="22"/>
    </row>
    <row r="11" spans="1:8" ht="29.25" customHeight="1" x14ac:dyDescent="0.3">
      <c r="A11" s="5"/>
      <c r="B11" s="5"/>
      <c r="C11" s="8" t="s">
        <v>279</v>
      </c>
      <c r="D11" s="1" t="s">
        <v>248</v>
      </c>
      <c r="E11" s="1" t="s">
        <v>249</v>
      </c>
      <c r="F11" s="2"/>
      <c r="G11" s="26"/>
      <c r="H11" s="25"/>
    </row>
    <row r="12" spans="1:8" ht="26.25" customHeight="1" x14ac:dyDescent="0.3">
      <c r="A12" s="5"/>
      <c r="B12" s="5"/>
      <c r="C12" s="8" t="s">
        <v>279</v>
      </c>
      <c r="D12" s="1" t="s">
        <v>250</v>
      </c>
      <c r="E12" s="1" t="s">
        <v>249</v>
      </c>
      <c r="F12" s="2"/>
      <c r="G12" s="3"/>
      <c r="H12" s="14"/>
    </row>
    <row r="13" spans="1:8" x14ac:dyDescent="0.3">
      <c r="A13" s="5"/>
      <c r="B13" s="5"/>
      <c r="C13" s="8" t="s">
        <v>279</v>
      </c>
      <c r="D13" s="1" t="s">
        <v>251</v>
      </c>
      <c r="E13" s="1" t="s">
        <v>252</v>
      </c>
      <c r="F13" s="2"/>
      <c r="G13" s="3"/>
      <c r="H13" s="14"/>
    </row>
    <row r="14" spans="1:8" s="82" customFormat="1" x14ac:dyDescent="0.3">
      <c r="A14" s="78"/>
      <c r="B14" s="78"/>
      <c r="C14" s="8" t="s">
        <v>279</v>
      </c>
      <c r="D14" s="79" t="s">
        <v>253</v>
      </c>
      <c r="E14" s="79" t="s">
        <v>252</v>
      </c>
      <c r="F14" s="80"/>
      <c r="G14" s="54"/>
      <c r="H14" s="81"/>
    </row>
    <row r="15" spans="1:8" ht="24.75" customHeight="1" x14ac:dyDescent="0.3">
      <c r="A15" s="5"/>
      <c r="B15" s="5"/>
      <c r="C15" s="5"/>
      <c r="D15" s="1"/>
      <c r="E15" s="1"/>
      <c r="F15" s="2"/>
      <c r="G15" s="26"/>
      <c r="H15" s="14"/>
    </row>
    <row r="16" spans="1:8" x14ac:dyDescent="0.3">
      <c r="A16" s="5"/>
      <c r="B16" s="5"/>
      <c r="C16" s="5"/>
      <c r="D16" s="1"/>
      <c r="E16" s="1"/>
      <c r="F16" s="2"/>
      <c r="G16" s="26"/>
      <c r="H16" s="14"/>
    </row>
    <row r="17" spans="1:8" x14ac:dyDescent="0.3">
      <c r="A17" s="5"/>
      <c r="B17" s="5"/>
      <c r="C17" s="5"/>
      <c r="D17" s="1"/>
      <c r="E17" s="1"/>
      <c r="F17" s="2"/>
      <c r="G17" s="26"/>
      <c r="H17" s="14"/>
    </row>
    <row r="18" spans="1:8" x14ac:dyDescent="0.3">
      <c r="A18" s="5"/>
      <c r="B18" s="5"/>
      <c r="C18" s="5"/>
      <c r="D18" s="1"/>
      <c r="E18" s="1"/>
      <c r="F18" s="2"/>
      <c r="G18" s="3"/>
      <c r="H18" s="14"/>
    </row>
    <row r="19" spans="1:8" x14ac:dyDescent="0.3">
      <c r="A19" s="5"/>
      <c r="B19" s="5"/>
      <c r="C19" s="5"/>
      <c r="D19" s="1"/>
      <c r="E19" s="1"/>
      <c r="F19" s="2"/>
      <c r="G19" s="3"/>
      <c r="H19" s="14"/>
    </row>
    <row r="20" spans="1:8" ht="23.25" customHeight="1" x14ac:dyDescent="0.3">
      <c r="A20" s="5"/>
      <c r="B20" s="5"/>
      <c r="C20" s="5"/>
      <c r="D20" s="1"/>
      <c r="E20" s="1"/>
      <c r="F20" s="2"/>
      <c r="G20" s="26"/>
      <c r="H20" s="14"/>
    </row>
    <row r="21" spans="1:8" x14ac:dyDescent="0.3">
      <c r="A21" s="5"/>
      <c r="B21" s="5"/>
      <c r="C21" s="5"/>
      <c r="D21" s="1"/>
      <c r="E21" s="1"/>
      <c r="F21" s="2"/>
      <c r="G21" s="33"/>
      <c r="H21" s="34"/>
    </row>
    <row r="22" spans="1:8" x14ac:dyDescent="0.3">
      <c r="A22" s="5"/>
      <c r="B22" s="5"/>
      <c r="C22" s="5"/>
      <c r="D22" s="1"/>
      <c r="E22" s="30"/>
      <c r="F22" s="2"/>
      <c r="G22" s="3"/>
      <c r="H22" s="14"/>
    </row>
    <row r="23" spans="1:8" ht="30" customHeight="1" x14ac:dyDescent="0.3">
      <c r="A23" s="5"/>
      <c r="B23" s="5"/>
      <c r="C23" s="5"/>
      <c r="D23" s="1"/>
      <c r="E23" s="1"/>
      <c r="F23" s="2"/>
      <c r="G23" s="26"/>
      <c r="H23" s="14"/>
    </row>
    <row r="24" spans="1:8" ht="30.75" customHeight="1" x14ac:dyDescent="0.3">
      <c r="A24" s="5"/>
      <c r="B24" s="5"/>
      <c r="C24" s="5"/>
      <c r="D24" s="1"/>
      <c r="E24" s="1"/>
      <c r="F24" s="2"/>
      <c r="G24" s="26"/>
      <c r="H24" s="27"/>
    </row>
    <row r="25" spans="1:8" ht="33.75" customHeight="1" x14ac:dyDescent="0.3">
      <c r="A25" s="5"/>
      <c r="B25" s="5"/>
      <c r="C25" s="5"/>
      <c r="D25" s="1"/>
      <c r="E25" s="1"/>
      <c r="F25" s="2"/>
      <c r="G25" s="33"/>
      <c r="H25" s="14"/>
    </row>
    <row r="26" spans="1:8" x14ac:dyDescent="0.3">
      <c r="A26" s="5"/>
      <c r="B26" s="5"/>
      <c r="C26" s="5"/>
      <c r="D26" s="1"/>
      <c r="E26" s="1"/>
      <c r="F26" s="2"/>
      <c r="G26" s="2"/>
      <c r="H26" s="14"/>
    </row>
    <row r="27" spans="1:8" ht="21.75" customHeight="1" x14ac:dyDescent="0.3">
      <c r="A27" s="5"/>
      <c r="B27" s="5"/>
      <c r="C27" s="5"/>
      <c r="D27" s="1"/>
      <c r="E27" s="1"/>
      <c r="F27" s="2"/>
      <c r="G27" s="2"/>
      <c r="H27" s="14"/>
    </row>
    <row r="28" spans="1:8" ht="21.75" customHeight="1" x14ac:dyDescent="0.3">
      <c r="A28" s="8"/>
      <c r="B28" s="8"/>
      <c r="C28" s="8"/>
      <c r="D28" s="6"/>
      <c r="E28" s="6"/>
      <c r="F28" s="7"/>
      <c r="G28" s="32"/>
      <c r="H28" s="23"/>
    </row>
  </sheetData>
  <mergeCells count="1">
    <mergeCell ref="A1:G3"/>
  </mergeCells>
  <pageMargins left="0.7" right="0.7" top="0.75" bottom="0.75" header="0.3" footer="0.3"/>
  <pageSetup scale="83"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16D4-7B6C-4A40-9496-8B576CD77347}">
  <dimension ref="A2:S137"/>
  <sheetViews>
    <sheetView tabSelected="1" zoomScaleNormal="100" zoomScaleSheetLayoutView="115" zoomScalePageLayoutView="40" workbookViewId="0">
      <pane ySplit="16" topLeftCell="A117" activePane="bottomLeft" state="frozen"/>
      <selection pane="bottomLeft" activeCell="C138" sqref="C138"/>
    </sheetView>
  </sheetViews>
  <sheetFormatPr defaultRowHeight="14.4" x14ac:dyDescent="0.3"/>
  <cols>
    <col min="2" max="2" width="2.6640625" customWidth="1"/>
    <col min="4" max="4" width="17" customWidth="1"/>
    <col min="5" max="5" width="17.6640625" customWidth="1"/>
    <col min="6" max="7" width="24.6640625" customWidth="1"/>
    <col min="8" max="19" width="14.88671875" customWidth="1"/>
  </cols>
  <sheetData>
    <row r="2" spans="1:19" ht="15.6" x14ac:dyDescent="0.3">
      <c r="C2" s="113"/>
      <c r="D2" s="114"/>
      <c r="E2" s="114"/>
      <c r="F2" s="115"/>
      <c r="G2" s="115"/>
      <c r="H2" s="114"/>
      <c r="I2" s="114"/>
      <c r="J2" s="114"/>
      <c r="K2" s="114"/>
      <c r="L2" s="114"/>
      <c r="M2" s="114"/>
      <c r="N2" s="114"/>
      <c r="O2" s="165"/>
      <c r="P2" s="116" t="s">
        <v>293</v>
      </c>
      <c r="Q2" s="117"/>
      <c r="R2" s="118"/>
      <c r="S2" s="119"/>
    </row>
    <row r="3" spans="1:19" ht="5.25" customHeight="1" x14ac:dyDescent="0.3">
      <c r="C3" s="113"/>
      <c r="D3" s="114"/>
      <c r="E3" s="114"/>
      <c r="F3" s="115"/>
      <c r="G3" s="115"/>
      <c r="H3" s="114"/>
      <c r="I3" s="114"/>
      <c r="J3" s="114"/>
      <c r="K3" s="114"/>
      <c r="L3" s="114"/>
      <c r="M3" s="114"/>
      <c r="N3" s="114"/>
      <c r="O3" s="111"/>
      <c r="P3" s="168"/>
      <c r="Q3" s="169"/>
      <c r="R3" s="114"/>
      <c r="S3" s="120"/>
    </row>
    <row r="4" spans="1:19" ht="15.6" x14ac:dyDescent="0.3">
      <c r="C4" s="114"/>
      <c r="D4" s="114"/>
      <c r="E4" s="114"/>
      <c r="F4" s="115"/>
      <c r="G4" s="115"/>
      <c r="H4" s="114"/>
      <c r="I4" s="114"/>
      <c r="J4" s="114"/>
      <c r="K4" s="114"/>
      <c r="L4" s="114"/>
      <c r="M4" s="114"/>
      <c r="N4" s="114"/>
      <c r="O4" s="167"/>
      <c r="P4" s="168" t="s">
        <v>276</v>
      </c>
      <c r="Q4" s="169"/>
      <c r="R4" s="114"/>
      <c r="S4" s="120"/>
    </row>
    <row r="5" spans="1:19" ht="5.25" customHeight="1" x14ac:dyDescent="0.3">
      <c r="C5" s="114"/>
      <c r="D5" s="114"/>
      <c r="E5" s="114"/>
      <c r="F5" s="115"/>
      <c r="G5" s="115"/>
      <c r="H5" s="114"/>
      <c r="I5" s="114"/>
      <c r="J5" s="114"/>
      <c r="K5" s="114"/>
      <c r="L5" s="114"/>
      <c r="M5" s="114"/>
      <c r="N5" s="114"/>
      <c r="O5" s="111"/>
      <c r="P5" s="168"/>
      <c r="Q5" s="169"/>
      <c r="R5" s="114"/>
      <c r="S5" s="120"/>
    </row>
    <row r="6" spans="1:19" x14ac:dyDescent="0.3">
      <c r="C6" s="114"/>
      <c r="D6" s="114"/>
      <c r="E6" s="114"/>
      <c r="F6" s="115"/>
      <c r="G6" s="115"/>
      <c r="H6" s="114"/>
      <c r="I6" s="114"/>
      <c r="J6" s="114"/>
      <c r="K6" s="114"/>
      <c r="L6" s="114"/>
      <c r="M6" s="114"/>
      <c r="N6" s="114"/>
      <c r="O6" s="170"/>
      <c r="P6" t="s">
        <v>278</v>
      </c>
      <c r="S6" s="112"/>
    </row>
    <row r="7" spans="1:19" ht="5.25" customHeight="1" x14ac:dyDescent="0.3">
      <c r="C7" s="114"/>
      <c r="D7" s="114"/>
      <c r="E7" s="114"/>
      <c r="F7" s="115"/>
      <c r="G7" s="115"/>
      <c r="H7" s="114"/>
      <c r="I7" s="114"/>
      <c r="J7" s="114"/>
      <c r="K7" s="114"/>
      <c r="L7" s="114"/>
      <c r="M7" s="114"/>
      <c r="N7" s="114"/>
      <c r="O7" s="111"/>
      <c r="S7" s="112"/>
    </row>
    <row r="8" spans="1:19" ht="17.25" customHeight="1" x14ac:dyDescent="0.35">
      <c r="C8" s="114"/>
      <c r="D8" s="114"/>
      <c r="E8" s="114"/>
      <c r="F8" s="115"/>
      <c r="G8" s="115"/>
      <c r="H8" s="114"/>
      <c r="I8" s="114"/>
      <c r="J8" s="114"/>
      <c r="K8" s="114"/>
      <c r="L8" s="114"/>
      <c r="M8" s="114"/>
      <c r="N8" s="114"/>
      <c r="O8" s="172"/>
      <c r="P8" t="s">
        <v>279</v>
      </c>
      <c r="S8" s="112"/>
    </row>
    <row r="9" spans="1:19" ht="5.25" customHeight="1" x14ac:dyDescent="0.35">
      <c r="C9" s="114"/>
      <c r="D9" s="114"/>
      <c r="E9" s="114"/>
      <c r="F9" s="115"/>
      <c r="G9" s="115"/>
      <c r="H9" s="114"/>
      <c r="I9" s="114"/>
      <c r="J9" s="114"/>
      <c r="K9" s="114"/>
      <c r="L9" s="114"/>
      <c r="M9" s="114"/>
      <c r="N9" s="114"/>
      <c r="O9" s="171"/>
      <c r="S9" s="112"/>
    </row>
    <row r="10" spans="1:19" ht="18.75" customHeight="1" x14ac:dyDescent="0.45">
      <c r="C10" s="114"/>
      <c r="D10" s="114"/>
      <c r="E10" s="114"/>
      <c r="F10" s="115"/>
      <c r="G10" s="115"/>
      <c r="H10" s="114"/>
      <c r="I10" s="121" t="s">
        <v>259</v>
      </c>
      <c r="J10" s="114"/>
      <c r="K10" s="114"/>
      <c r="L10" s="114"/>
      <c r="M10" s="114"/>
      <c r="N10" s="114"/>
      <c r="O10" s="122"/>
      <c r="P10" s="168" t="s">
        <v>258</v>
      </c>
      <c r="Q10" s="169"/>
      <c r="R10" s="114"/>
      <c r="S10" s="120"/>
    </row>
    <row r="11" spans="1:19" ht="5.25" customHeight="1" x14ac:dyDescent="0.3">
      <c r="C11" s="114"/>
      <c r="D11" s="114"/>
      <c r="E11" s="114"/>
      <c r="F11" s="115"/>
      <c r="G11" s="115"/>
      <c r="H11" s="114"/>
      <c r="I11" s="114"/>
      <c r="J11" s="114"/>
      <c r="K11" s="114"/>
      <c r="L11" s="114"/>
      <c r="M11" s="114"/>
      <c r="N11" s="114"/>
      <c r="O11" s="111"/>
      <c r="P11" s="168"/>
      <c r="Q11" s="169"/>
      <c r="R11" s="114"/>
      <c r="S11" s="120"/>
    </row>
    <row r="12" spans="1:19" ht="15.6" x14ac:dyDescent="0.3">
      <c r="C12" s="114"/>
      <c r="D12" s="114"/>
      <c r="E12" s="114"/>
      <c r="F12" s="115"/>
      <c r="G12" s="115"/>
      <c r="H12" s="114"/>
      <c r="I12" s="114" t="s">
        <v>254</v>
      </c>
      <c r="J12" s="142">
        <v>45931</v>
      </c>
      <c r="K12" s="114"/>
      <c r="L12" s="114"/>
      <c r="M12" s="114"/>
      <c r="N12" s="114"/>
      <c r="O12" s="123"/>
      <c r="P12" s="168" t="s">
        <v>257</v>
      </c>
      <c r="Q12" s="169"/>
      <c r="R12" s="114"/>
      <c r="S12" s="120"/>
    </row>
    <row r="13" spans="1:19" ht="5.25" customHeight="1" x14ac:dyDescent="0.3">
      <c r="B13" s="111"/>
      <c r="C13" s="114"/>
      <c r="D13" s="114"/>
      <c r="E13" s="114"/>
      <c r="F13" s="114"/>
      <c r="G13" s="114"/>
      <c r="H13" s="114"/>
      <c r="I13" s="114"/>
      <c r="J13" s="114"/>
      <c r="K13" s="114"/>
      <c r="L13" s="114"/>
      <c r="O13" s="111"/>
      <c r="P13" s="168"/>
      <c r="Q13" s="169"/>
      <c r="R13" s="114"/>
      <c r="S13" s="120"/>
    </row>
    <row r="14" spans="1:19" ht="15.6" x14ac:dyDescent="0.3">
      <c r="D14" s="114"/>
      <c r="E14" s="114"/>
      <c r="F14" s="114"/>
      <c r="G14" s="114"/>
      <c r="H14" s="114"/>
      <c r="I14" s="114"/>
      <c r="J14" s="114"/>
      <c r="K14" s="114"/>
      <c r="L14" s="114"/>
      <c r="M14" s="114"/>
      <c r="N14" s="114"/>
      <c r="O14" s="124"/>
      <c r="P14" s="125" t="s">
        <v>269</v>
      </c>
      <c r="Q14" s="126"/>
      <c r="R14" s="127"/>
      <c r="S14" s="128"/>
    </row>
    <row r="15" spans="1:19" ht="18" thickBot="1" x14ac:dyDescent="0.4">
      <c r="B15" s="114"/>
      <c r="C15" s="187" t="s">
        <v>255</v>
      </c>
      <c r="D15" s="187"/>
      <c r="E15" s="129" t="s">
        <v>256</v>
      </c>
      <c r="F15" s="114"/>
      <c r="G15" s="114"/>
      <c r="H15" s="130"/>
      <c r="I15" s="114"/>
      <c r="J15" s="114"/>
      <c r="K15" s="114"/>
      <c r="L15" s="114"/>
      <c r="M15" s="114"/>
      <c r="N15" s="114"/>
      <c r="O15" s="114"/>
      <c r="P15" s="114"/>
      <c r="Q15" s="114"/>
      <c r="R15" s="114"/>
      <c r="S15" s="114"/>
    </row>
    <row r="16" spans="1:19" x14ac:dyDescent="0.3">
      <c r="A16" s="144" t="s">
        <v>260</v>
      </c>
      <c r="B16" s="188" t="s">
        <v>261</v>
      </c>
      <c r="C16" s="189"/>
      <c r="D16" s="189"/>
      <c r="E16" s="189"/>
      <c r="F16" s="189"/>
      <c r="G16" s="145" t="s">
        <v>262</v>
      </c>
      <c r="H16" s="131">
        <f>EDATE($E$15,1)</f>
        <v>45868</v>
      </c>
      <c r="I16" s="131">
        <f>EDATE($E$15,2)</f>
        <v>45899</v>
      </c>
      <c r="J16" s="131">
        <f>EDATE($E$15,3)</f>
        <v>45930</v>
      </c>
      <c r="K16" s="131">
        <f>EDATE($E$15,4)</f>
        <v>45960</v>
      </c>
      <c r="L16" s="131">
        <f>EDATE($E$15,5)</f>
        <v>45991</v>
      </c>
      <c r="M16" s="131">
        <f>EDATE($E$15,6)</f>
        <v>46021</v>
      </c>
      <c r="N16" s="131">
        <f>EDATE($E$15,7)</f>
        <v>46052</v>
      </c>
      <c r="O16" s="131">
        <f>EDATE($E$15,8)</f>
        <v>46081</v>
      </c>
      <c r="P16" s="131">
        <f>EDATE($E$15,9)</f>
        <v>46111</v>
      </c>
      <c r="Q16" s="131">
        <f>EDATE($E$15,10)</f>
        <v>46142</v>
      </c>
      <c r="R16" s="131">
        <f>EDATE($E$15,11)</f>
        <v>46172</v>
      </c>
      <c r="S16" s="132">
        <f>EDATE($E$15,12)</f>
        <v>46203</v>
      </c>
    </row>
    <row r="17" spans="1:19" ht="18" x14ac:dyDescent="0.35">
      <c r="A17" s="176">
        <v>1</v>
      </c>
      <c r="B17" s="182" t="str">
        <f>'Safety Tasks'!A6  &amp; 'Safety Tasks'!D6</f>
        <v>AnnualAudiometric/Hearing Conservation Testing</v>
      </c>
      <c r="C17" s="183"/>
      <c r="D17" s="183"/>
      <c r="E17" s="183"/>
      <c r="F17" s="183"/>
      <c r="G17" s="151" t="str">
        <f>'Safety Tasks'!C6</f>
        <v>Exposure Monitoring</v>
      </c>
      <c r="H17" s="158"/>
      <c r="I17" s="134"/>
      <c r="J17" s="134"/>
      <c r="K17" s="134"/>
      <c r="L17" s="134"/>
      <c r="M17" s="134"/>
      <c r="N17" s="134"/>
      <c r="O17" s="134"/>
      <c r="P17" s="134"/>
      <c r="Q17" s="134"/>
      <c r="R17" s="134"/>
      <c r="S17" s="157"/>
    </row>
    <row r="18" spans="1:19" ht="46.5" customHeight="1" x14ac:dyDescent="0.35">
      <c r="A18" s="176">
        <v>2</v>
      </c>
      <c r="B18" s="182" t="str">
        <f>'Safety Tasks'!A7 &amp; 'Safety Tasks'!D7</f>
        <v>Monitoring Requirements : 40 CFR 141.854 Backflow Monitoring &amp; Certification</v>
      </c>
      <c r="C18" s="183"/>
      <c r="D18" s="183"/>
      <c r="E18" s="183"/>
      <c r="F18" s="183"/>
      <c r="G18" s="152" t="str">
        <f>'Safety Tasks'!C7</f>
        <v>Inspection</v>
      </c>
      <c r="H18" s="159"/>
      <c r="I18" s="134"/>
      <c r="J18" s="134"/>
      <c r="K18" s="134"/>
      <c r="L18" s="134"/>
      <c r="M18" s="134"/>
      <c r="N18" s="134"/>
      <c r="O18" s="134"/>
      <c r="P18" s="134"/>
      <c r="Q18" s="134"/>
      <c r="R18" s="134"/>
      <c r="S18" s="135"/>
    </row>
    <row r="19" spans="1:19" ht="18.75" customHeight="1" x14ac:dyDescent="0.35">
      <c r="A19" s="176">
        <v>3</v>
      </c>
      <c r="B19" s="182" t="str">
        <f>'Safety Tasks'!A8 &amp; 'Safety Tasks'!D8</f>
        <v>SemiannualCDFTA Generation and Handling Fee</v>
      </c>
      <c r="C19" s="183"/>
      <c r="D19" s="183"/>
      <c r="E19" s="183"/>
      <c r="F19" s="183"/>
      <c r="G19" s="154" t="str">
        <f>'Safety Tasks'!C8</f>
        <v>Permit</v>
      </c>
      <c r="H19" s="159"/>
      <c r="I19" s="134"/>
      <c r="J19" s="134"/>
      <c r="K19" s="134"/>
      <c r="L19" s="134"/>
      <c r="M19" s="134"/>
      <c r="N19" s="134"/>
      <c r="O19" s="134"/>
      <c r="P19" s="134"/>
      <c r="Q19" s="134"/>
      <c r="R19" s="134"/>
      <c r="S19" s="135"/>
    </row>
    <row r="20" spans="1:19" ht="18.75" customHeight="1" x14ac:dyDescent="0.35">
      <c r="A20" s="176">
        <v>4</v>
      </c>
      <c r="B20" s="182" t="str">
        <f>'Safety Tasks'!A9 &amp; 'Safety Tasks'!D9</f>
        <v>AnnualCentral Plant Monitoring</v>
      </c>
      <c r="C20" s="183"/>
      <c r="D20" s="183"/>
      <c r="E20" s="183"/>
      <c r="F20" s="183"/>
      <c r="G20" s="152" t="str">
        <f>'Safety Tasks'!C9</f>
        <v>Inspection</v>
      </c>
      <c r="H20" s="159"/>
      <c r="I20" s="134"/>
      <c r="J20" s="134"/>
      <c r="K20" s="134"/>
      <c r="L20" s="134"/>
      <c r="M20" s="134"/>
      <c r="N20" s="134"/>
      <c r="O20" s="134"/>
      <c r="P20" s="134"/>
      <c r="Q20" s="134"/>
      <c r="R20" s="134"/>
      <c r="S20" s="135"/>
    </row>
    <row r="21" spans="1:19" ht="18.75" customHeight="1" x14ac:dyDescent="0.35">
      <c r="A21" s="176">
        <v>5</v>
      </c>
      <c r="B21" s="182" t="str">
        <f>'Safety Tasks'!A10 &amp; 'Safety Tasks'!D10</f>
        <v>AnnualChemistry Fume Hoods Inspection &amp; Certification</v>
      </c>
      <c r="C21" s="183"/>
      <c r="D21" s="183"/>
      <c r="E21" s="183"/>
      <c r="F21" s="183"/>
      <c r="G21" s="152" t="str">
        <f>'Safety Tasks'!C10</f>
        <v>Inspection</v>
      </c>
      <c r="H21" s="159"/>
      <c r="I21" s="134"/>
      <c r="J21" s="134"/>
      <c r="K21" s="134"/>
      <c r="L21" s="134"/>
      <c r="M21" s="134"/>
      <c r="N21" s="134"/>
      <c r="O21" s="134"/>
      <c r="P21" s="134"/>
      <c r="Q21" s="134"/>
      <c r="R21" s="134"/>
      <c r="S21" s="135"/>
    </row>
    <row r="22" spans="1:19" ht="18.75" customHeight="1" x14ac:dyDescent="0.35">
      <c r="A22" s="176">
        <v>6</v>
      </c>
      <c r="B22" s="182" t="str">
        <f>'Safety Tasks'!A11 &amp; 'Safety Tasks'!D11</f>
        <v>AnnualCIWQS Annual Report</v>
      </c>
      <c r="C22" s="183"/>
      <c r="D22" s="183"/>
      <c r="E22" s="183"/>
      <c r="F22" s="183"/>
      <c r="G22" s="133" t="str">
        <f>'Safety Tasks'!C11</f>
        <v>Regulatory Reporting</v>
      </c>
      <c r="H22" s="159"/>
      <c r="I22" s="134"/>
      <c r="J22" s="134"/>
      <c r="L22" s="134"/>
      <c r="M22" s="134"/>
      <c r="N22" s="134"/>
      <c r="O22" s="134"/>
      <c r="P22" s="134"/>
      <c r="Q22" s="134"/>
      <c r="R22" s="134"/>
      <c r="S22" s="135"/>
    </row>
    <row r="23" spans="1:19" ht="18.75" customHeight="1" x14ac:dyDescent="0.35">
      <c r="A23" s="176">
        <v>7</v>
      </c>
      <c r="B23" s="182" t="str">
        <f>'Safety Tasks'!A12 &amp; 'Safety Tasks'!D12</f>
        <v>AnnualClay Interceptors Inspection</v>
      </c>
      <c r="C23" s="183"/>
      <c r="D23" s="183"/>
      <c r="E23" s="183"/>
      <c r="F23" s="183"/>
      <c r="G23" s="152" t="str">
        <f>'Safety Tasks'!C12</f>
        <v>Inspection</v>
      </c>
      <c r="H23" s="159"/>
      <c r="I23" s="134"/>
      <c r="J23" s="134"/>
      <c r="K23" s="134"/>
      <c r="L23" s="134"/>
      <c r="M23" s="134"/>
      <c r="N23" s="134"/>
      <c r="O23" s="134"/>
      <c r="P23" s="134"/>
      <c r="Q23" s="134"/>
      <c r="R23" s="134"/>
      <c r="S23" s="135"/>
    </row>
    <row r="24" spans="1:19" ht="18.75" customHeight="1" x14ac:dyDescent="0.35">
      <c r="A24" s="176">
        <v>8</v>
      </c>
      <c r="B24" s="182" t="str">
        <f>'Safety Tasks'!A13 &amp; 'Safety Tasks'!D13</f>
        <v>Clay Pit/Art Department</v>
      </c>
      <c r="C24" s="183"/>
      <c r="D24" s="183"/>
      <c r="E24" s="183"/>
      <c r="F24" s="183"/>
      <c r="G24" s="152" t="str">
        <f>'Safety Tasks'!C13</f>
        <v>Inspection</v>
      </c>
      <c r="H24" s="159"/>
      <c r="I24" s="134"/>
      <c r="J24" s="134"/>
      <c r="K24" s="134"/>
      <c r="L24" s="134"/>
      <c r="M24" s="134"/>
      <c r="N24" s="134"/>
      <c r="O24" s="134"/>
      <c r="P24" s="134"/>
      <c r="Q24" s="134"/>
      <c r="R24" s="134"/>
      <c r="S24" s="135"/>
    </row>
    <row r="25" spans="1:19" ht="18.75" customHeight="1" x14ac:dyDescent="0.35">
      <c r="A25" s="176">
        <v>9</v>
      </c>
      <c r="B25" s="182" t="str">
        <f>'Safety Tasks'!A14 &amp; 'Safety Tasks'!D14</f>
        <v>Compressed Air Vessels Inspection (?)</v>
      </c>
      <c r="C25" s="183"/>
      <c r="D25" s="183"/>
      <c r="E25" s="183"/>
      <c r="F25" s="183"/>
      <c r="G25" s="152" t="str">
        <f>'Safety Tasks'!C14</f>
        <v>Inspection</v>
      </c>
      <c r="H25" s="159"/>
      <c r="I25" s="134"/>
      <c r="J25" s="134"/>
      <c r="K25" s="134"/>
      <c r="L25" s="134"/>
      <c r="M25" s="134"/>
      <c r="N25" s="134"/>
      <c r="O25" s="134"/>
      <c r="P25" s="134"/>
      <c r="Q25" s="134"/>
      <c r="R25" s="134"/>
      <c r="S25" s="135"/>
    </row>
    <row r="26" spans="1:19" ht="18.75" customHeight="1" x14ac:dyDescent="0.35">
      <c r="A26" s="176">
        <v>10</v>
      </c>
      <c r="B26" s="182" t="str">
        <f>'Safety Tasks'!A15 &amp; 'Safety Tasks'!D15</f>
        <v>AnnualCUPA Submittals (Inventory, HMBP, Facility Information, Aboveground Petroleum Storage Act)</v>
      </c>
      <c r="C26" s="183"/>
      <c r="D26" s="183"/>
      <c r="E26" s="183"/>
      <c r="F26" s="183"/>
      <c r="G26" s="133" t="str">
        <f>'Safety Tasks'!C15</f>
        <v>Regulatory Reporting</v>
      </c>
      <c r="H26" s="159"/>
      <c r="I26" s="134"/>
      <c r="J26" s="134"/>
      <c r="K26" s="134"/>
      <c r="L26" s="134"/>
      <c r="M26" s="134"/>
      <c r="N26" s="134"/>
      <c r="O26" s="134"/>
      <c r="P26" s="134"/>
      <c r="Q26" s="134"/>
      <c r="R26" s="134"/>
      <c r="S26" s="135"/>
    </row>
    <row r="27" spans="1:19" ht="18.75" customHeight="1" x14ac:dyDescent="0.35">
      <c r="A27" s="176">
        <v>11</v>
      </c>
      <c r="B27" s="182" t="str">
        <f>'Safety Tasks'!A16 &amp; 'Safety Tasks'!D16</f>
        <v>AnnualDTSC eVQ Verification Questionnaire &amp; Manifest Fee Assessment</v>
      </c>
      <c r="C27" s="183"/>
      <c r="D27" s="183"/>
      <c r="E27" s="183"/>
      <c r="F27" s="183"/>
      <c r="G27" s="133" t="str">
        <f>'Safety Tasks'!C16</f>
        <v>Regulatory Reporting</v>
      </c>
      <c r="H27" s="160"/>
      <c r="I27" s="161"/>
      <c r="J27" s="161"/>
      <c r="K27" s="161"/>
      <c r="L27" s="161"/>
      <c r="M27" s="161"/>
      <c r="N27" s="161"/>
      <c r="O27" s="161"/>
      <c r="P27" s="161"/>
      <c r="Q27" s="161"/>
      <c r="R27" s="161"/>
      <c r="S27" s="136"/>
    </row>
    <row r="28" spans="1:19" ht="18.75" customHeight="1" x14ac:dyDescent="0.35">
      <c r="A28" s="176">
        <v>12</v>
      </c>
      <c r="B28" s="182" t="str">
        <f>'Safety Tasks'!A17 &amp; 'Safety Tasks'!D17</f>
        <v>AnnualElevator &amp; Wheelchair Lift Inspection</v>
      </c>
      <c r="C28" s="183"/>
      <c r="D28" s="183"/>
      <c r="E28" s="183"/>
      <c r="F28" s="183"/>
      <c r="G28" s="152" t="str">
        <f>'Safety Tasks'!C17</f>
        <v>Inspection</v>
      </c>
      <c r="H28" s="159"/>
      <c r="I28" s="134"/>
      <c r="J28" s="134"/>
      <c r="K28" s="134"/>
      <c r="L28" s="134"/>
      <c r="N28" s="134"/>
      <c r="O28" s="134"/>
      <c r="P28" s="134"/>
      <c r="Q28" s="134"/>
      <c r="R28" s="134"/>
      <c r="S28" s="135"/>
    </row>
    <row r="29" spans="1:19" ht="18.75" customHeight="1" x14ac:dyDescent="0.35">
      <c r="A29" s="176">
        <v>13</v>
      </c>
      <c r="B29" s="182" t="str">
        <f>'Safety Tasks'!A18 &amp; 'Safety Tasks'!D18</f>
        <v>MonthlyEmergency Eyewash &amp; Shower Inspection</v>
      </c>
      <c r="C29" s="183"/>
      <c r="D29" s="183"/>
      <c r="E29" s="183"/>
      <c r="F29" s="183"/>
      <c r="G29" s="152" t="str">
        <f>'Safety Tasks'!C18</f>
        <v>Inspection</v>
      </c>
      <c r="H29" s="159"/>
      <c r="I29" s="134"/>
      <c r="J29" s="134"/>
      <c r="K29" s="134"/>
      <c r="L29" s="134"/>
      <c r="M29" s="134"/>
      <c r="N29" s="134"/>
      <c r="O29" s="134"/>
      <c r="P29" s="134"/>
      <c r="Q29" s="134"/>
      <c r="R29" s="134"/>
      <c r="S29" s="135"/>
    </row>
    <row r="30" spans="1:19" ht="18.75" customHeight="1" x14ac:dyDescent="0.35">
      <c r="A30" s="176">
        <v>14</v>
      </c>
      <c r="B30" s="182" t="str">
        <f>'Safety Tasks'!A19 &amp; 'Safety Tasks'!D19</f>
        <v>AnnualEmissions Report (AER)(&amp; Fees?)</v>
      </c>
      <c r="C30" s="183"/>
      <c r="D30" s="183"/>
      <c r="E30" s="183"/>
      <c r="F30" s="183"/>
      <c r="G30" s="133" t="str">
        <f>'Safety Tasks'!C19</f>
        <v>Regulatory Reporting</v>
      </c>
      <c r="H30" s="159"/>
      <c r="I30" s="134"/>
      <c r="J30" s="134"/>
      <c r="K30" s="134"/>
      <c r="L30" s="134"/>
      <c r="M30" s="134"/>
      <c r="N30" s="134"/>
      <c r="O30" s="134"/>
      <c r="P30" s="134"/>
      <c r="Q30" s="134"/>
      <c r="R30" s="134"/>
      <c r="S30" s="135"/>
    </row>
    <row r="31" spans="1:19" ht="18.75" customHeight="1" x14ac:dyDescent="0.35">
      <c r="A31" s="176">
        <v>15</v>
      </c>
      <c r="B31" s="182" t="str">
        <f>'Safety Tasks'!A20 &amp; 'Safety Tasks'!D20</f>
        <v>SemiannualFat, Oils, and Grease (FOG) Interceptors Inspections</v>
      </c>
      <c r="C31" s="183"/>
      <c r="D31" s="183"/>
      <c r="E31" s="183"/>
      <c r="F31" s="183"/>
      <c r="G31" s="152" t="str">
        <f>'Safety Tasks'!C20</f>
        <v>Inspection</v>
      </c>
      <c r="H31" s="159"/>
      <c r="I31" s="134"/>
      <c r="J31" s="134"/>
      <c r="K31" s="134"/>
      <c r="L31" s="134"/>
      <c r="M31" s="134"/>
      <c r="N31" s="134"/>
      <c r="O31" s="134"/>
      <c r="P31" s="134"/>
      <c r="Q31" s="134"/>
      <c r="R31" s="134"/>
      <c r="S31" s="135"/>
    </row>
    <row r="32" spans="1:19" ht="18.75" customHeight="1" x14ac:dyDescent="0.35">
      <c r="A32" s="176">
        <v>16</v>
      </c>
      <c r="B32" s="182" t="str">
        <f>'Safety Tasks'!A21 &amp; 'Safety Tasks'!D21</f>
        <v>SemiannualFire Alarm &amp; Emergency Lighting System Inspection</v>
      </c>
      <c r="C32" s="183"/>
      <c r="D32" s="183"/>
      <c r="E32" s="183"/>
      <c r="F32" s="183"/>
      <c r="G32" s="152" t="str">
        <f>'Safety Tasks'!C21</f>
        <v>Inspection</v>
      </c>
      <c r="H32" s="134"/>
      <c r="I32" s="134"/>
      <c r="J32" s="134"/>
      <c r="K32" s="134"/>
      <c r="L32" s="134"/>
      <c r="M32" s="134"/>
      <c r="N32" s="134"/>
      <c r="O32" s="134"/>
      <c r="P32" s="134"/>
      <c r="Q32" s="134"/>
      <c r="R32" s="134"/>
      <c r="S32" s="135"/>
    </row>
    <row r="33" spans="1:19" ht="18.75" customHeight="1" x14ac:dyDescent="0.35">
      <c r="A33" s="176">
        <v>17</v>
      </c>
      <c r="B33" s="182" t="str">
        <f>'Safety Tasks'!A22 &amp; 'Safety Tasks'!D22</f>
        <v>AnnualFirst Aid Kit Inspection</v>
      </c>
      <c r="C33" s="183"/>
      <c r="D33" s="183"/>
      <c r="E33" s="183"/>
      <c r="F33" s="183"/>
      <c r="G33" s="152" t="str">
        <f>'Safety Tasks'!C22</f>
        <v>Inspection</v>
      </c>
      <c r="H33" s="162"/>
      <c r="I33" s="162"/>
      <c r="J33" s="162"/>
      <c r="K33" s="162"/>
      <c r="L33" s="162"/>
      <c r="M33" s="162"/>
      <c r="N33" s="134"/>
      <c r="O33" s="134"/>
      <c r="P33" s="162"/>
      <c r="Q33" s="162"/>
      <c r="R33" s="162"/>
      <c r="S33" s="137"/>
    </row>
    <row r="34" spans="1:19" ht="18.75" customHeight="1" x14ac:dyDescent="0.35">
      <c r="A34" s="176">
        <v>18</v>
      </c>
      <c r="B34" s="182" t="str">
        <f>'Safety Tasks'!A23 &amp; 'Safety Tasks'!D23</f>
        <v>AnnualFixed Fire Sprinkler System Inspection</v>
      </c>
      <c r="C34" s="183"/>
      <c r="D34" s="183"/>
      <c r="E34" s="183"/>
      <c r="F34" s="183"/>
      <c r="G34" s="152" t="str">
        <f>'Safety Tasks'!C23</f>
        <v>Inspection</v>
      </c>
      <c r="H34" s="162"/>
      <c r="I34" s="162"/>
      <c r="J34" s="162"/>
      <c r="K34" s="162"/>
      <c r="L34" s="162"/>
      <c r="M34" s="162"/>
      <c r="N34" s="134"/>
      <c r="O34" s="134"/>
      <c r="P34" s="162"/>
      <c r="Q34" s="162"/>
      <c r="R34" s="162"/>
      <c r="S34" s="137"/>
    </row>
    <row r="35" spans="1:19" ht="18.75" customHeight="1" x14ac:dyDescent="0.35">
      <c r="A35" s="176">
        <v>19</v>
      </c>
      <c r="B35" s="182" t="str">
        <f>'Safety Tasks'!A24 &amp; 'Safety Tasks'!D24</f>
        <v>6 Months/1 Year/N/AFormaldehyde/Phenol Monitoring</v>
      </c>
      <c r="C35" s="183"/>
      <c r="D35" s="183"/>
      <c r="E35" s="183"/>
      <c r="F35" s="183"/>
      <c r="G35" s="151" t="str">
        <f>'Safety Tasks'!C24</f>
        <v>Exposure Monitoring</v>
      </c>
      <c r="H35" s="162"/>
      <c r="I35" s="162"/>
      <c r="J35" s="173"/>
      <c r="K35" s="162"/>
      <c r="L35" s="162"/>
      <c r="M35" s="162"/>
      <c r="N35" s="134"/>
      <c r="O35" s="174"/>
      <c r="P35" s="162"/>
      <c r="Q35" s="162"/>
      <c r="R35" s="162"/>
      <c r="S35" s="137"/>
    </row>
    <row r="36" spans="1:19" ht="18.75" customHeight="1" x14ac:dyDescent="0.35">
      <c r="A36" s="176">
        <v>20</v>
      </c>
      <c r="B36" s="182" t="str">
        <f>'Safety Tasks'!A25 &amp; 'Safety Tasks'!D25</f>
        <v>Annual Hazardous Materials Inventory</v>
      </c>
      <c r="C36" s="183"/>
      <c r="D36" s="183"/>
      <c r="E36" s="183"/>
      <c r="F36" s="183"/>
      <c r="G36" s="155" t="str">
        <f>'Safety Tasks'!C25</f>
        <v xml:space="preserve">HazWaste  </v>
      </c>
      <c r="H36" s="134"/>
      <c r="I36" s="134"/>
      <c r="J36" s="134"/>
      <c r="K36" s="134"/>
      <c r="L36" s="134"/>
      <c r="M36" s="134"/>
      <c r="N36" s="134"/>
      <c r="O36" s="134"/>
      <c r="P36" s="134"/>
      <c r="Q36" s="134"/>
      <c r="R36" s="134"/>
      <c r="S36" s="135"/>
    </row>
    <row r="37" spans="1:19" ht="18.75" customHeight="1" x14ac:dyDescent="0.35">
      <c r="A37" s="176">
        <v>21</v>
      </c>
      <c r="B37" s="182" t="str">
        <f>'Safety Tasks'!A26 &amp; 'Safety Tasks'!D26</f>
        <v>After Emergency EventHazardous Materials Storage Secondary Containment Inspection</v>
      </c>
      <c r="C37" s="183"/>
      <c r="D37" s="183"/>
      <c r="E37" s="183"/>
      <c r="F37" s="183"/>
      <c r="G37" s="152" t="str">
        <f>'Safety Tasks'!C26</f>
        <v>Inspection</v>
      </c>
      <c r="H37" s="162"/>
      <c r="I37" s="162"/>
      <c r="J37" s="162"/>
      <c r="K37" s="162"/>
      <c r="L37" s="162"/>
      <c r="M37" s="162"/>
      <c r="N37" s="134"/>
      <c r="O37" s="134"/>
      <c r="P37" s="162"/>
      <c r="Q37" s="162"/>
      <c r="R37" s="162"/>
      <c r="S37" s="137"/>
    </row>
    <row r="38" spans="1:19" ht="18.75" customHeight="1" x14ac:dyDescent="0.35">
      <c r="A38" s="176">
        <v>22</v>
      </c>
      <c r="B38" s="182" t="str">
        <f>'Safety Tasks'!A27 &amp; 'Safety Tasks'!D27</f>
        <v>MonthlyHazardous Waste Manifest to DTSC</v>
      </c>
      <c r="C38" s="183"/>
      <c r="D38" s="183"/>
      <c r="E38" s="183"/>
      <c r="F38" s="183"/>
      <c r="G38" s="133" t="str">
        <f>'Safety Tasks'!C27</f>
        <v>Regulatory Reporting</v>
      </c>
      <c r="H38" s="134"/>
      <c r="I38" s="134"/>
      <c r="J38" s="134"/>
      <c r="K38" s="134"/>
      <c r="L38" s="134"/>
      <c r="M38" s="134"/>
      <c r="N38" s="134"/>
      <c r="O38" s="134"/>
      <c r="P38" s="134"/>
      <c r="Q38" s="134"/>
      <c r="R38" s="134"/>
      <c r="S38" s="135"/>
    </row>
    <row r="39" spans="1:19" ht="18.75" customHeight="1" x14ac:dyDescent="0.35">
      <c r="A39" s="176">
        <v>23</v>
      </c>
      <c r="B39" s="182" t="str">
        <f>'Safety Tasks'!A28 &amp; 'Safety Tasks'!D28</f>
        <v>WeeklyHazardous Waste Storage Areas Inspection</v>
      </c>
      <c r="C39" s="183"/>
      <c r="D39" s="183"/>
      <c r="E39" s="183"/>
      <c r="F39" s="183"/>
      <c r="G39" s="152" t="str">
        <f>'Safety Tasks'!C28</f>
        <v>Inspection</v>
      </c>
      <c r="H39" s="134"/>
      <c r="I39" s="134"/>
      <c r="J39" s="134"/>
      <c r="K39" s="134"/>
      <c r="L39" s="134"/>
      <c r="M39" s="134"/>
      <c r="N39" s="134"/>
      <c r="O39" s="134"/>
      <c r="P39" s="134"/>
      <c r="Q39" s="134"/>
      <c r="R39" s="134"/>
      <c r="S39" s="135"/>
    </row>
    <row r="40" spans="1:19" ht="18.75" customHeight="1" x14ac:dyDescent="0.35">
      <c r="A40" s="176">
        <v>24</v>
      </c>
      <c r="B40" s="182" t="str">
        <f>'Safety Tasks'!A29 &amp; 'Safety Tasks'!D29</f>
        <v>AnnualHeating Boilers Inspection</v>
      </c>
      <c r="C40" s="183"/>
      <c r="D40" s="183"/>
      <c r="E40" s="183"/>
      <c r="F40" s="183"/>
      <c r="G40" s="152" t="str">
        <f>'Safety Tasks'!C29</f>
        <v>Inspection</v>
      </c>
      <c r="H40" s="134"/>
      <c r="I40" s="134"/>
      <c r="J40" s="134"/>
      <c r="K40" s="134"/>
      <c r="L40" s="134"/>
      <c r="M40" s="134"/>
      <c r="N40" s="134"/>
      <c r="O40" s="134"/>
      <c r="P40" s="134"/>
      <c r="Q40" s="134"/>
      <c r="R40" s="134"/>
      <c r="S40" s="135"/>
    </row>
    <row r="41" spans="1:19" ht="18.75" customHeight="1" x14ac:dyDescent="0.35">
      <c r="A41" s="176">
        <v>25</v>
      </c>
      <c r="B41" s="182" t="str">
        <f>'Safety Tasks'!A30 &amp; 'Safety Tasks'!D30</f>
        <v>Annual/As NeededMedical Exposure Monitoring for Employees</v>
      </c>
      <c r="C41" s="183"/>
      <c r="D41" s="183"/>
      <c r="E41" s="183"/>
      <c r="F41" s="183"/>
      <c r="G41" s="151" t="str">
        <f>'Safety Tasks'!C30</f>
        <v>Exposure Monitoring</v>
      </c>
      <c r="H41" s="134"/>
      <c r="I41" s="134"/>
      <c r="J41" s="134"/>
      <c r="K41" s="134"/>
      <c r="L41" s="134"/>
      <c r="M41" s="134"/>
      <c r="N41" s="134"/>
      <c r="O41" s="134"/>
      <c r="P41" s="134"/>
      <c r="Q41" s="134"/>
      <c r="R41" s="134"/>
      <c r="S41" s="135"/>
    </row>
    <row r="42" spans="1:19" ht="18.75" customHeight="1" x14ac:dyDescent="0.35">
      <c r="A42" s="176">
        <v>26</v>
      </c>
      <c r="B42" s="182" t="str">
        <f>'Safety Tasks'!A31 &amp; 'Safety Tasks'!D31</f>
        <v>AnnualNFPA &amp; CERS HazMat Business Plan Certification</v>
      </c>
      <c r="C42" s="183"/>
      <c r="D42" s="183"/>
      <c r="E42" s="183"/>
      <c r="F42" s="183"/>
      <c r="G42" s="133" t="str">
        <f>'Safety Tasks'!C31</f>
        <v>Regulatory Reporting</v>
      </c>
      <c r="H42" s="134"/>
      <c r="I42" s="134"/>
      <c r="J42" s="134"/>
      <c r="K42" s="134"/>
      <c r="L42" s="134"/>
      <c r="M42" s="134"/>
      <c r="N42" s="134"/>
      <c r="O42" s="134"/>
      <c r="P42" s="134"/>
      <c r="Q42" s="134"/>
      <c r="R42" s="134"/>
      <c r="S42" s="135"/>
    </row>
    <row r="43" spans="1:19" ht="18.75" customHeight="1" x14ac:dyDescent="0.35">
      <c r="A43" s="176">
        <v>27</v>
      </c>
      <c r="B43" s="182" t="str">
        <f>'Safety Tasks'!A32 &amp; 'Safety Tasks'!D32</f>
        <v>AnnualOSHA 300 Form Submission</v>
      </c>
      <c r="C43" s="183"/>
      <c r="D43" s="183"/>
      <c r="E43" s="183"/>
      <c r="F43" s="183"/>
      <c r="G43" s="133" t="str">
        <f>'Safety Tasks'!C32</f>
        <v>Regulatory Reporting</v>
      </c>
      <c r="H43" s="134"/>
      <c r="I43" s="134"/>
      <c r="J43" s="134"/>
      <c r="K43" s="134"/>
      <c r="L43" s="134"/>
      <c r="M43" s="134"/>
      <c r="N43" s="134"/>
      <c r="O43" s="134"/>
      <c r="P43" s="134"/>
      <c r="Q43" s="134"/>
      <c r="R43" s="134"/>
      <c r="S43" s="135"/>
    </row>
    <row r="44" spans="1:19" ht="18.75" customHeight="1" x14ac:dyDescent="0.35">
      <c r="A44" s="176">
        <v>28</v>
      </c>
      <c r="B44" s="182" t="str">
        <f>'Safety Tasks'!A33 &amp; 'Safety Tasks'!D33</f>
        <v>As NeededOSHA 5020 Form Submission</v>
      </c>
      <c r="C44" s="183"/>
      <c r="D44" s="183"/>
      <c r="E44" s="183"/>
      <c r="F44" s="183"/>
      <c r="G44" s="133" t="str">
        <f>'Safety Tasks'!C33</f>
        <v>Regulatory Reporting</v>
      </c>
      <c r="H44" s="134"/>
      <c r="I44" s="134"/>
      <c r="J44" s="134"/>
      <c r="K44" s="134"/>
      <c r="L44" s="134"/>
      <c r="M44" s="134"/>
      <c r="N44" s="134"/>
      <c r="O44" s="134"/>
      <c r="P44" s="134"/>
      <c r="Q44" s="134"/>
      <c r="R44" s="134"/>
      <c r="S44" s="135"/>
    </row>
    <row r="45" spans="1:19" ht="18.75" customHeight="1" x14ac:dyDescent="0.35">
      <c r="A45" s="176">
        <v>29</v>
      </c>
      <c r="B45" s="182" t="str">
        <f>'Safety Tasks'!A34 &amp; 'Safety Tasks'!D34</f>
        <v>MonthlyPortable Fire Extinguisher Inspection</v>
      </c>
      <c r="C45" s="183"/>
      <c r="D45" s="183"/>
      <c r="E45" s="183"/>
      <c r="F45" s="183"/>
      <c r="G45" s="152" t="str">
        <f>'Safety Tasks'!C34</f>
        <v>Inspection</v>
      </c>
      <c r="H45" s="134"/>
      <c r="I45" s="134"/>
      <c r="J45" s="134"/>
      <c r="K45" s="134"/>
      <c r="L45" s="134"/>
      <c r="M45" s="134"/>
      <c r="N45" s="134"/>
      <c r="O45" s="134"/>
      <c r="P45" s="134"/>
      <c r="Q45" s="134"/>
      <c r="R45" s="134"/>
      <c r="S45" s="135"/>
    </row>
    <row r="46" spans="1:19" ht="18.75" customHeight="1" x14ac:dyDescent="0.35">
      <c r="A46" s="176">
        <v>30</v>
      </c>
      <c r="B46" s="182" t="str">
        <f>'Safety Tasks'!A35 &amp; 'Safety Tasks'!D35</f>
        <v>AnnualRecycled Water Annual Report</v>
      </c>
      <c r="C46" s="183"/>
      <c r="D46" s="183"/>
      <c r="E46" s="183"/>
      <c r="F46" s="183"/>
      <c r="G46" s="133" t="str">
        <f>'Safety Tasks'!C35</f>
        <v>Regulatory Reporting</v>
      </c>
      <c r="H46" s="161"/>
      <c r="I46" s="161"/>
      <c r="J46" s="161"/>
      <c r="K46" s="161"/>
      <c r="L46" s="161"/>
      <c r="M46" s="161"/>
      <c r="N46" s="161"/>
      <c r="O46" s="161"/>
      <c r="P46" s="161"/>
      <c r="Q46" s="161"/>
      <c r="R46" s="161"/>
      <c r="S46" s="136"/>
    </row>
    <row r="47" spans="1:19" ht="18.75" customHeight="1" x14ac:dyDescent="0.35">
      <c r="A47" s="176">
        <v>31</v>
      </c>
      <c r="B47" s="182" t="str">
        <f>'Safety Tasks'!A36 &amp; 'Safety Tasks'!D36</f>
        <v>AnnualRecycled Water Site Inspection</v>
      </c>
      <c r="C47" s="183"/>
      <c r="D47" s="183"/>
      <c r="E47" s="183"/>
      <c r="F47" s="183"/>
      <c r="G47" s="152" t="str">
        <f>'Safety Tasks'!C36</f>
        <v>Inspection</v>
      </c>
      <c r="H47" s="134"/>
      <c r="I47" s="134"/>
      <c r="J47" s="134"/>
      <c r="K47" s="134"/>
      <c r="L47" s="134"/>
      <c r="M47" s="134"/>
      <c r="N47" s="134"/>
      <c r="O47" s="134"/>
      <c r="P47" s="134"/>
      <c r="Q47" s="134"/>
      <c r="R47" s="134"/>
      <c r="S47" s="135"/>
    </row>
    <row r="48" spans="1:19" ht="18.75" customHeight="1" x14ac:dyDescent="0.35">
      <c r="A48" s="176">
        <v>32</v>
      </c>
      <c r="B48" s="182" t="str">
        <f>'Safety Tasks'!A37 &amp; 'Safety Tasks'!D37</f>
        <v>AnnualRespirator Fit Testing (Ongoing)</v>
      </c>
      <c r="C48" s="183"/>
      <c r="D48" s="183"/>
      <c r="E48" s="183"/>
      <c r="F48" s="183"/>
      <c r="G48" s="151" t="str">
        <f>'Safety Tasks'!C37</f>
        <v>Exposure Monitoring</v>
      </c>
      <c r="H48" s="134"/>
      <c r="I48" s="134"/>
      <c r="J48" s="134"/>
      <c r="K48" s="134"/>
      <c r="L48" s="134"/>
      <c r="M48" s="134"/>
      <c r="N48" s="134"/>
      <c r="O48" s="134"/>
      <c r="P48" s="134"/>
      <c r="Q48" s="134"/>
      <c r="R48" s="134"/>
      <c r="S48" s="135"/>
    </row>
    <row r="49" spans="1:19" ht="18.75" customHeight="1" x14ac:dyDescent="0.35">
      <c r="A49" s="176">
        <v>33</v>
      </c>
      <c r="B49" s="182" t="str">
        <f>'Safety Tasks'!A38 &amp; 'Safety Tasks'!D38</f>
        <v>SemiannualRestaurant Fire Supression System Inspection</v>
      </c>
      <c r="C49" s="183"/>
      <c r="D49" s="183"/>
      <c r="E49" s="183"/>
      <c r="F49" s="183"/>
      <c r="G49" s="152" t="str">
        <f>'Safety Tasks'!C38</f>
        <v>Inspection</v>
      </c>
      <c r="H49" s="134"/>
      <c r="I49" s="134"/>
      <c r="J49" s="134"/>
      <c r="K49" s="134"/>
      <c r="L49" s="134"/>
      <c r="M49" s="134"/>
      <c r="N49" s="134"/>
      <c r="O49" s="134"/>
      <c r="P49" s="134"/>
      <c r="Q49" s="134"/>
      <c r="R49" s="134"/>
      <c r="S49" s="135"/>
    </row>
    <row r="50" spans="1:19" ht="18.75" customHeight="1" x14ac:dyDescent="0.35">
      <c r="A50" s="176">
        <v>34</v>
      </c>
      <c r="B50" s="182" t="str">
        <f>'Safety Tasks'!A39 &amp; 'Safety Tasks'!D39</f>
        <v>MonthlyRule 1411/1415 Refrigerant Recharge Quantity Data Collection</v>
      </c>
      <c r="C50" s="183"/>
      <c r="D50" s="183"/>
      <c r="E50" s="183"/>
      <c r="F50" s="183"/>
      <c r="G50" s="133" t="str">
        <f>'Safety Tasks'!C39</f>
        <v>Regulatory Reporting</v>
      </c>
      <c r="H50" s="134"/>
      <c r="I50" s="134"/>
      <c r="J50" s="134"/>
      <c r="K50" s="134"/>
      <c r="L50" s="134"/>
      <c r="M50" s="134"/>
      <c r="N50" s="134"/>
      <c r="O50" s="134"/>
      <c r="P50" s="134"/>
      <c r="Q50" s="134"/>
      <c r="R50" s="134"/>
      <c r="S50" s="135"/>
    </row>
    <row r="51" spans="1:19" ht="18.75" customHeight="1" x14ac:dyDescent="0.35">
      <c r="A51" s="176">
        <v>35</v>
      </c>
      <c r="B51" s="182" t="str">
        <f>'Safety Tasks'!A40 &amp; 'Safety Tasks'!D40</f>
        <v>WeeklyRule 1411/1415 Refrigerant Recharge Quantity Repair Log</v>
      </c>
      <c r="C51" s="183"/>
      <c r="D51" s="183"/>
      <c r="E51" s="183"/>
      <c r="F51" s="183"/>
      <c r="G51" s="133" t="str">
        <f>'Safety Tasks'!C40</f>
        <v>Regulatory Reporting</v>
      </c>
      <c r="H51" s="147"/>
      <c r="I51" s="147"/>
      <c r="J51" s="147"/>
      <c r="K51" s="147"/>
      <c r="L51" s="147"/>
      <c r="M51" s="147"/>
      <c r="N51" s="147"/>
      <c r="O51" s="147"/>
      <c r="P51" s="147"/>
      <c r="Q51" s="147"/>
      <c r="R51" s="147"/>
      <c r="S51" s="163"/>
    </row>
    <row r="52" spans="1:19" ht="18.75" customHeight="1" x14ac:dyDescent="0.35">
      <c r="A52" s="176">
        <v>36</v>
      </c>
      <c r="B52" s="182" t="str">
        <f>'Safety Tasks'!A41 &amp; 'Safety Tasks'!D41</f>
        <v>AnnualRule 1415 Air Conditioning System Audit</v>
      </c>
      <c r="C52" s="183"/>
      <c r="D52" s="183"/>
      <c r="E52" s="183"/>
      <c r="F52" s="183"/>
      <c r="G52" s="133" t="str">
        <f>'Safety Tasks'!C41</f>
        <v>Regulatory Reporting</v>
      </c>
      <c r="H52" s="147"/>
      <c r="I52" s="147"/>
      <c r="J52" s="147"/>
      <c r="K52" s="147"/>
      <c r="L52" s="147"/>
      <c r="M52" s="147"/>
      <c r="N52" s="147"/>
      <c r="O52" s="147"/>
      <c r="P52" s="147"/>
      <c r="Q52" s="147"/>
      <c r="R52" s="147"/>
      <c r="S52" s="163"/>
    </row>
    <row r="53" spans="1:19" ht="18.75" customHeight="1" x14ac:dyDescent="0.35">
      <c r="A53" s="176">
        <v>37</v>
      </c>
      <c r="B53" s="182" t="str">
        <f>'Safety Tasks'!A42 &amp; 'Safety Tasks'!D42</f>
        <v>SemiannualRule 1415 Air Conditioning System Inspection</v>
      </c>
      <c r="C53" s="183"/>
      <c r="D53" s="183"/>
      <c r="E53" s="183"/>
      <c r="F53" s="183"/>
      <c r="G53" s="133" t="str">
        <f>'Safety Tasks'!C42</f>
        <v>Regulatory Reporting</v>
      </c>
      <c r="H53" s="147"/>
      <c r="I53" s="147"/>
      <c r="J53" s="147"/>
      <c r="K53" s="147"/>
      <c r="L53" s="147"/>
      <c r="M53" s="147"/>
      <c r="N53" s="147"/>
      <c r="O53" s="147"/>
      <c r="P53" s="147"/>
      <c r="Q53" s="147"/>
      <c r="R53" s="147"/>
      <c r="S53" s="163"/>
    </row>
    <row r="54" spans="1:19" ht="18.75" customHeight="1" x14ac:dyDescent="0.35">
      <c r="A54" s="176">
        <v>38</v>
      </c>
      <c r="B54" s="182" t="str">
        <f>'Safety Tasks'!A43 &amp; 'Safety Tasks'!D43</f>
        <v xml:space="preserve">2 yearsRule 1415 Plan Submission &amp; Registration </v>
      </c>
      <c r="C54" s="183"/>
      <c r="D54" s="183"/>
      <c r="E54" s="183"/>
      <c r="F54" s="183"/>
      <c r="G54" s="133" t="str">
        <f>'Safety Tasks'!C43</f>
        <v>Regulatory Reporting</v>
      </c>
      <c r="H54" s="147"/>
      <c r="I54" s="147"/>
      <c r="J54" s="147"/>
      <c r="K54" s="147"/>
      <c r="L54" s="147"/>
      <c r="M54" s="147"/>
      <c r="N54" s="147"/>
      <c r="O54" s="147"/>
      <c r="P54" s="147"/>
      <c r="Q54" s="147"/>
      <c r="R54" s="147"/>
      <c r="S54" s="163"/>
    </row>
    <row r="55" spans="1:19" ht="18.75" customHeight="1" x14ac:dyDescent="0.35">
      <c r="A55" s="176">
        <v>39</v>
      </c>
      <c r="B55" s="182" t="str">
        <f>'Safety Tasks'!A44 &amp; 'Safety Tasks'!D44</f>
        <v>AnnualSCAQMD Permit Fees</v>
      </c>
      <c r="C55" s="183"/>
      <c r="D55" s="183"/>
      <c r="E55" s="183"/>
      <c r="F55" s="183"/>
      <c r="G55" s="154" t="str">
        <f>'Safety Tasks'!C44</f>
        <v>Permit</v>
      </c>
      <c r="H55" s="147"/>
      <c r="I55" s="147"/>
      <c r="J55" s="147"/>
      <c r="K55" s="147"/>
      <c r="L55" s="147"/>
      <c r="M55" s="147"/>
      <c r="N55" s="147"/>
      <c r="O55" s="147"/>
      <c r="P55" s="147"/>
      <c r="Q55" s="147"/>
      <c r="R55" s="147"/>
      <c r="S55" s="163"/>
    </row>
    <row r="56" spans="1:19" ht="18.75" customHeight="1" x14ac:dyDescent="0.35">
      <c r="A56" s="176">
        <v>40</v>
      </c>
      <c r="B56" s="182" t="str">
        <f>'Safety Tasks'!A45 &amp; 'Safety Tasks'!D45</f>
        <v>3 yearsSewer System Audit</v>
      </c>
      <c r="C56" s="183"/>
      <c r="D56" s="183"/>
      <c r="E56" s="183"/>
      <c r="F56" s="183"/>
      <c r="G56" s="152" t="str">
        <f>'Safety Tasks'!C45</f>
        <v>Inspection</v>
      </c>
      <c r="H56" s="147"/>
      <c r="I56" s="147"/>
      <c r="J56" s="147"/>
      <c r="K56" s="147"/>
      <c r="L56" s="147"/>
      <c r="M56" s="147"/>
      <c r="N56" s="147"/>
      <c r="O56" s="147"/>
      <c r="P56" s="147"/>
      <c r="Q56" s="147"/>
      <c r="R56" s="147"/>
      <c r="S56" s="163"/>
    </row>
    <row r="57" spans="1:19" ht="18.75" customHeight="1" x14ac:dyDescent="0.35">
      <c r="A57" s="176">
        <v>41</v>
      </c>
      <c r="B57" s="182" t="str">
        <f>'Safety Tasks'!A46 &amp; 'Safety Tasks'!D46</f>
        <v>MonthlySpill Prevention Control &amp; Countermeasure (SPCC) Inspection</v>
      </c>
      <c r="C57" s="183"/>
      <c r="D57" s="183"/>
      <c r="E57" s="183"/>
      <c r="F57" s="183"/>
      <c r="G57" s="133" t="str">
        <f>'Safety Tasks'!C46</f>
        <v>Regulatory Reporting</v>
      </c>
      <c r="H57" s="147"/>
      <c r="I57" s="147"/>
      <c r="J57" s="147"/>
      <c r="K57" s="147"/>
      <c r="L57" s="147"/>
      <c r="M57" s="147"/>
      <c r="N57" s="147"/>
      <c r="O57" s="147"/>
      <c r="P57" s="147"/>
      <c r="Q57" s="147"/>
      <c r="R57" s="147"/>
      <c r="S57" s="163"/>
    </row>
    <row r="58" spans="1:19" ht="18.75" customHeight="1" x14ac:dyDescent="0.35">
      <c r="A58" s="176">
        <v>42</v>
      </c>
      <c r="B58" s="182" t="str">
        <f>'Safety Tasks'!A47 &amp; 'Safety Tasks'!D47</f>
        <v>MonthlyStandby Generators Inspection</v>
      </c>
      <c r="C58" s="183"/>
      <c r="D58" s="183"/>
      <c r="E58" s="183"/>
      <c r="F58" s="183"/>
      <c r="G58" s="152" t="str">
        <f>'Safety Tasks'!C47</f>
        <v>Inspection</v>
      </c>
      <c r="H58" s="147"/>
      <c r="I58" s="147"/>
      <c r="J58" s="147"/>
      <c r="K58" s="147"/>
      <c r="L58" s="147"/>
      <c r="M58" s="147"/>
      <c r="N58" s="147"/>
      <c r="O58" s="147"/>
      <c r="P58" s="147"/>
      <c r="Q58" s="147"/>
      <c r="R58" s="147"/>
      <c r="S58" s="163"/>
    </row>
    <row r="59" spans="1:19" ht="18.75" customHeight="1" x14ac:dyDescent="0.35">
      <c r="A59" s="176">
        <v>43</v>
      </c>
      <c r="B59" s="182" t="str">
        <f>'Safety Tasks'!A48 &amp; 'Safety Tasks'!D48</f>
        <v>AnnualSWPPP Construction Annual Reports</v>
      </c>
      <c r="C59" s="183"/>
      <c r="D59" s="183"/>
      <c r="E59" s="183"/>
      <c r="F59" s="183"/>
      <c r="G59" s="133" t="str">
        <f>'Safety Tasks'!C48</f>
        <v>Regulatory Reporting</v>
      </c>
      <c r="H59" s="147"/>
      <c r="I59" s="147"/>
      <c r="J59" s="147"/>
      <c r="K59" s="147"/>
      <c r="L59" s="147"/>
      <c r="M59" s="147"/>
      <c r="N59" s="147"/>
      <c r="O59" s="147"/>
      <c r="P59" s="147"/>
      <c r="Q59" s="147"/>
      <c r="R59" s="147"/>
      <c r="S59" s="163"/>
    </row>
    <row r="60" spans="1:19" ht="18.75" customHeight="1" x14ac:dyDescent="0.35">
      <c r="A60" s="176">
        <v>44</v>
      </c>
      <c r="B60" s="182" t="str">
        <f>'Safety Tasks'!A49 &amp; 'Safety Tasks'!D49</f>
        <v>AnnualUniversal Waste Battery Bucket Changeout</v>
      </c>
      <c r="C60" s="183"/>
      <c r="D60" s="183"/>
      <c r="E60" s="183"/>
      <c r="F60" s="183"/>
      <c r="G60" s="155" t="str">
        <f>'Safety Tasks'!C49</f>
        <v>Haz Waste</v>
      </c>
      <c r="H60" s="147"/>
      <c r="I60" s="147"/>
      <c r="J60" s="147"/>
      <c r="K60" s="147"/>
      <c r="L60" s="147"/>
      <c r="M60" s="147"/>
      <c r="N60" s="147"/>
      <c r="O60" s="147"/>
      <c r="P60" s="147"/>
      <c r="Q60" s="147"/>
      <c r="R60" s="147"/>
      <c r="S60" s="163"/>
    </row>
    <row r="61" spans="1:19" ht="18.75" customHeight="1" x14ac:dyDescent="0.35">
      <c r="A61" s="176">
        <v>45</v>
      </c>
      <c r="B61" s="182" t="str">
        <f>'Safety Tasks'!A50 &amp; 'Safety Tasks'!D50</f>
        <v>SemiannualHazardous Waste, BioHazardous Waste, Sharps, and Pharmeceutical Waste Pickup and Removal</v>
      </c>
      <c r="C61" s="183"/>
      <c r="D61" s="183"/>
      <c r="E61" s="183"/>
      <c r="F61" s="183"/>
      <c r="G61" s="155" t="str">
        <f>'Safety Tasks'!C50</f>
        <v>Haz Waste</v>
      </c>
      <c r="H61" s="147"/>
      <c r="I61" s="147"/>
      <c r="J61" s="147"/>
      <c r="K61" s="147"/>
      <c r="L61" s="147"/>
      <c r="M61" s="147"/>
      <c r="N61" s="147"/>
      <c r="O61" s="147"/>
      <c r="P61" s="147"/>
      <c r="Q61" s="147"/>
      <c r="R61" s="147"/>
      <c r="S61" s="163"/>
    </row>
    <row r="62" spans="1:19" ht="18.75" customHeight="1" x14ac:dyDescent="0.35">
      <c r="A62" s="176">
        <v>46</v>
      </c>
      <c r="B62" s="182" t="str">
        <f>'Safety Tasks'!A51 &amp; 'Safety Tasks'!D51</f>
        <v>MonthlyVolatile Organic Compounds Recordkeeping Data Collection/Entry</v>
      </c>
      <c r="C62" s="183"/>
      <c r="D62" s="183"/>
      <c r="E62" s="183"/>
      <c r="F62" s="183"/>
      <c r="G62" s="133" t="str">
        <f>'Safety Tasks'!C51</f>
        <v>Regulatory Reporting</v>
      </c>
      <c r="H62" s="147"/>
      <c r="I62" s="147"/>
      <c r="J62" s="147"/>
      <c r="K62" s="147"/>
      <c r="L62" s="147"/>
      <c r="M62" s="147"/>
      <c r="N62" s="147"/>
      <c r="O62" s="147"/>
      <c r="P62" s="147"/>
      <c r="Q62" s="147"/>
      <c r="R62" s="147"/>
      <c r="S62" s="163"/>
    </row>
    <row r="63" spans="1:19" ht="18.75" customHeight="1" x14ac:dyDescent="0.35">
      <c r="A63" s="176"/>
      <c r="B63" s="182" t="str">
        <f>'Safety Tasks'!A52 &amp; 'Safety Tasks'!D52</f>
        <v/>
      </c>
      <c r="C63" s="183"/>
      <c r="D63" s="183"/>
      <c r="E63" s="183"/>
      <c r="F63" s="183"/>
      <c r="G63" s="133"/>
      <c r="H63" s="147"/>
      <c r="I63" s="147"/>
      <c r="J63" s="147"/>
      <c r="K63" s="147"/>
      <c r="L63" s="147"/>
      <c r="M63" s="147"/>
      <c r="N63" s="147"/>
      <c r="O63" s="147"/>
      <c r="P63" s="147"/>
      <c r="Q63" s="147"/>
      <c r="R63" s="147"/>
      <c r="S63" s="163"/>
    </row>
    <row r="64" spans="1:19" ht="18.75" customHeight="1" x14ac:dyDescent="0.35">
      <c r="A64" s="176"/>
      <c r="B64" s="182" t="str">
        <f>'Safety Tasks'!A53 &amp; 'Safety Tasks'!D53</f>
        <v/>
      </c>
      <c r="C64" s="183"/>
      <c r="D64" s="183"/>
      <c r="E64" s="183"/>
      <c r="F64" s="183"/>
      <c r="G64" s="133"/>
      <c r="H64" s="147"/>
      <c r="I64" s="147"/>
      <c r="J64" s="147"/>
      <c r="K64" s="147"/>
      <c r="L64" s="147"/>
      <c r="M64" s="147"/>
      <c r="N64" s="147"/>
      <c r="O64" s="147"/>
      <c r="P64" s="147"/>
      <c r="Q64" s="147"/>
      <c r="R64" s="147"/>
      <c r="S64" s="163"/>
    </row>
    <row r="65" spans="1:19" ht="18.75" customHeight="1" x14ac:dyDescent="0.35">
      <c r="A65" s="176">
        <v>47</v>
      </c>
      <c r="B65" s="182" t="str">
        <f>'Safety Tasks'!A53 &amp; 'Safety Tasks'!D53</f>
        <v/>
      </c>
      <c r="C65" s="183"/>
      <c r="D65" s="183"/>
      <c r="E65" s="183"/>
      <c r="F65" s="183"/>
      <c r="G65" s="133"/>
      <c r="H65" s="147"/>
      <c r="I65" s="147"/>
      <c r="J65" s="147"/>
      <c r="K65" s="147"/>
      <c r="L65" s="147"/>
      <c r="M65" s="147"/>
      <c r="N65" s="147"/>
      <c r="O65" s="147"/>
      <c r="P65" s="147"/>
      <c r="Q65" s="147"/>
      <c r="R65" s="147"/>
      <c r="S65" s="163"/>
    </row>
    <row r="66" spans="1:19" ht="18.75" customHeight="1" x14ac:dyDescent="0.35">
      <c r="A66" s="176">
        <v>48</v>
      </c>
      <c r="B66" s="182" t="str">
        <f>'Plan &amp; Program Review'!A5 &amp; 'Plan &amp; Program Review'!D5</f>
        <v>Annual/As NeededAerial Work Platform Safety Program</v>
      </c>
      <c r="C66" s="183"/>
      <c r="D66" s="183"/>
      <c r="E66" s="183"/>
      <c r="F66" s="183"/>
      <c r="G66" s="166" t="str">
        <f>'Plan &amp; Program Review'!C5</f>
        <v>Safety Plan Review</v>
      </c>
      <c r="H66" s="175"/>
      <c r="I66" s="147"/>
      <c r="J66" s="147"/>
      <c r="K66" s="147"/>
      <c r="L66" s="147"/>
      <c r="M66" s="147"/>
      <c r="N66" s="147"/>
      <c r="O66" s="147"/>
      <c r="P66" s="147"/>
      <c r="Q66" s="147"/>
      <c r="R66" s="147"/>
      <c r="S66" s="163"/>
    </row>
    <row r="67" spans="1:19" ht="18.75" customHeight="1" x14ac:dyDescent="0.35">
      <c r="A67" s="176">
        <v>49</v>
      </c>
      <c r="B67" s="182" t="str">
        <f>'Plan &amp; Program Review'!A6 &amp; 'Plan &amp; Program Review'!D6</f>
        <v>As NeededAsbestos Operations &amp; Maintenance Program</v>
      </c>
      <c r="C67" s="183"/>
      <c r="D67" s="183"/>
      <c r="E67" s="183"/>
      <c r="F67" s="183"/>
      <c r="G67" s="166" t="str">
        <f>'Plan &amp; Program Review'!C6</f>
        <v>Safety Plan Review</v>
      </c>
      <c r="H67" s="147"/>
      <c r="I67" s="147"/>
      <c r="J67" s="147"/>
      <c r="K67" s="147"/>
      <c r="L67" s="147"/>
      <c r="M67" s="147"/>
      <c r="N67" s="147"/>
      <c r="O67" s="147"/>
      <c r="P67" s="147"/>
      <c r="Q67" s="147"/>
      <c r="R67" s="147"/>
      <c r="S67" s="163"/>
    </row>
    <row r="68" spans="1:19" ht="18.75" customHeight="1" x14ac:dyDescent="0.35">
      <c r="A68" s="176">
        <v>50</v>
      </c>
      <c r="B68" s="182" t="str">
        <f>'Plan &amp; Program Review'!A7 &amp; 'Plan &amp; Program Review'!D7</f>
        <v>Annual/As NeededChemical Hygiene Program</v>
      </c>
      <c r="C68" s="183"/>
      <c r="D68" s="183"/>
      <c r="E68" s="183"/>
      <c r="F68" s="183"/>
      <c r="G68" s="166" t="str">
        <f>'Plan &amp; Program Review'!C7</f>
        <v>Safety Plan Review</v>
      </c>
      <c r="H68" s="147"/>
      <c r="I68" s="175"/>
      <c r="J68" s="175"/>
      <c r="K68" s="147"/>
      <c r="L68" s="147"/>
      <c r="M68" s="147"/>
      <c r="N68" s="147"/>
      <c r="O68" s="147"/>
      <c r="P68" s="147"/>
      <c r="Q68" s="147"/>
      <c r="R68" s="147"/>
      <c r="S68" s="163"/>
    </row>
    <row r="69" spans="1:19" ht="18.75" customHeight="1" x14ac:dyDescent="0.35">
      <c r="A69" s="176">
        <v>51</v>
      </c>
      <c r="B69" s="182" t="str">
        <f>'Plan &amp; Program Review'!A8 &amp; 'Plan &amp; Program Review'!D8</f>
        <v>Communicable Disease Safety Plan</v>
      </c>
      <c r="C69" s="183"/>
      <c r="D69" s="183"/>
      <c r="E69" s="183"/>
      <c r="F69" s="183"/>
      <c r="G69" s="166" t="str">
        <f>'Plan &amp; Program Review'!C8</f>
        <v>Safety Plan Review</v>
      </c>
      <c r="H69" s="147"/>
      <c r="I69" s="147"/>
      <c r="J69" s="175"/>
      <c r="K69" s="147"/>
      <c r="L69" s="147"/>
      <c r="M69" s="147"/>
      <c r="N69" s="147"/>
      <c r="O69" s="147"/>
      <c r="P69" s="147"/>
      <c r="Q69" s="147"/>
      <c r="R69" s="147"/>
      <c r="S69" s="163"/>
    </row>
    <row r="70" spans="1:19" ht="18.75" customHeight="1" x14ac:dyDescent="0.35">
      <c r="A70" s="176">
        <v>52</v>
      </c>
      <c r="B70" s="182" t="str">
        <f>'Plan &amp; Program Review'!A9 &amp; 'Plan &amp; Program Review'!D9</f>
        <v>Confined Space Entry Program</v>
      </c>
      <c r="C70" s="183"/>
      <c r="D70" s="183"/>
      <c r="E70" s="183"/>
      <c r="F70" s="183"/>
      <c r="G70" s="166" t="str">
        <f>'Plan &amp; Program Review'!C9</f>
        <v>Safety Plan Review</v>
      </c>
      <c r="H70" s="147"/>
      <c r="I70" s="147"/>
      <c r="J70" s="147"/>
      <c r="K70" s="147"/>
      <c r="L70" s="147"/>
      <c r="M70" s="147"/>
      <c r="N70" s="147"/>
      <c r="O70" s="147"/>
      <c r="P70" s="147"/>
      <c r="Q70" s="147"/>
      <c r="R70" s="147"/>
      <c r="S70" s="163"/>
    </row>
    <row r="71" spans="1:19" ht="18.75" customHeight="1" x14ac:dyDescent="0.35">
      <c r="A71" s="176">
        <v>53</v>
      </c>
      <c r="B71" s="182" t="str">
        <f>'Plan &amp; Program Review'!A10 &amp; 'Plan &amp; Program Review'!D10</f>
        <v>AnnualExposure Control Program for Bloodborne Pathogens</v>
      </c>
      <c r="C71" s="183"/>
      <c r="D71" s="183"/>
      <c r="E71" s="183"/>
      <c r="F71" s="183"/>
      <c r="G71" s="166" t="str">
        <f>'Plan &amp; Program Review'!C10</f>
        <v>Safety Plan Review</v>
      </c>
      <c r="H71" s="147"/>
      <c r="I71" s="147"/>
      <c r="J71" s="147"/>
      <c r="K71" s="175"/>
      <c r="L71" s="147"/>
      <c r="M71" s="147"/>
      <c r="N71" s="147"/>
      <c r="O71" s="147"/>
      <c r="P71" s="147"/>
      <c r="Q71" s="147"/>
      <c r="R71" s="147"/>
      <c r="S71" s="163"/>
    </row>
    <row r="72" spans="1:19" ht="18.75" customHeight="1" x14ac:dyDescent="0.35">
      <c r="A72" s="176">
        <v>54</v>
      </c>
      <c r="B72" s="182" t="str">
        <f>'Plan &amp; Program Review'!A11 &amp; 'Plan &amp; Program Review'!D11</f>
        <v>As NeededFall Protection Safety Program</v>
      </c>
      <c r="C72" s="183"/>
      <c r="D72" s="183"/>
      <c r="E72" s="183"/>
      <c r="F72" s="183"/>
      <c r="G72" s="166" t="str">
        <f>'Plan &amp; Program Review'!C11</f>
        <v>Safety Plan Review</v>
      </c>
      <c r="H72" s="147"/>
      <c r="I72" s="147"/>
      <c r="J72" s="147"/>
      <c r="K72" s="147"/>
      <c r="L72" s="175"/>
      <c r="M72" s="147"/>
      <c r="N72" s="147"/>
      <c r="O72" s="147"/>
      <c r="P72" s="147"/>
      <c r="Q72" s="147"/>
      <c r="R72" s="147"/>
      <c r="S72" s="163"/>
    </row>
    <row r="73" spans="1:19" ht="18.75" customHeight="1" x14ac:dyDescent="0.35">
      <c r="A73" s="176">
        <v>55</v>
      </c>
      <c r="B73" s="182" t="str">
        <f>'Plan &amp; Program Review'!A12 &amp; 'Plan &amp; Program Review'!D12</f>
        <v>As NeededFire Prevention Program</v>
      </c>
      <c r="C73" s="183"/>
      <c r="D73" s="183"/>
      <c r="E73" s="183"/>
      <c r="F73" s="183"/>
      <c r="G73" s="166" t="str">
        <f>'Plan &amp; Program Review'!C12</f>
        <v>Safety Plan Review</v>
      </c>
      <c r="H73" s="147"/>
      <c r="I73" s="147"/>
      <c r="J73" s="147"/>
      <c r="K73" s="147"/>
      <c r="L73" s="147"/>
      <c r="M73" s="147"/>
      <c r="N73" s="147"/>
      <c r="O73" s="147"/>
      <c r="P73" s="147"/>
      <c r="Q73" s="147"/>
      <c r="R73" s="147"/>
      <c r="S73" s="163"/>
    </row>
    <row r="74" spans="1:19" ht="18.75" customHeight="1" x14ac:dyDescent="0.35">
      <c r="A74" s="176">
        <v>56</v>
      </c>
      <c r="B74" s="182" t="str">
        <f>'Plan &amp; Program Review'!A13 &amp; 'Plan &amp; Program Review'!D13</f>
        <v>Annual/As NeededForklift/Powered Industrial Truck Safety Program</v>
      </c>
      <c r="C74" s="183"/>
      <c r="D74" s="183"/>
      <c r="E74" s="183"/>
      <c r="F74" s="183"/>
      <c r="G74" s="166" t="str">
        <f>'Plan &amp; Program Review'!C13</f>
        <v>Safety Plan Review</v>
      </c>
      <c r="H74" s="147"/>
      <c r="I74" s="147"/>
      <c r="J74" s="147"/>
      <c r="K74" s="147"/>
      <c r="L74" s="147"/>
      <c r="M74" s="175"/>
      <c r="N74" s="147"/>
      <c r="O74" s="147"/>
      <c r="P74" s="147"/>
      <c r="Q74" s="147"/>
      <c r="R74" s="147"/>
      <c r="S74" s="163"/>
    </row>
    <row r="75" spans="1:19" ht="18.75" customHeight="1" x14ac:dyDescent="0.35">
      <c r="A75" s="176">
        <v>57</v>
      </c>
      <c r="B75" s="182" t="str">
        <f>'Plan &amp; Program Review'!A14 &amp; 'Plan &amp; Program Review'!D14</f>
        <v>Formaldehyde &amp; Phenol Program</v>
      </c>
      <c r="C75" s="183"/>
      <c r="D75" s="183"/>
      <c r="E75" s="183"/>
      <c r="F75" s="183"/>
      <c r="G75" s="166" t="str">
        <f>'Plan &amp; Program Review'!C14</f>
        <v>Safety Plan Review</v>
      </c>
      <c r="H75" s="147"/>
      <c r="I75" s="147"/>
      <c r="J75" s="147"/>
      <c r="K75" s="147"/>
      <c r="L75" s="147"/>
      <c r="M75" s="175"/>
      <c r="N75" s="147"/>
      <c r="O75" s="147"/>
      <c r="P75" s="147"/>
      <c r="Q75" s="147"/>
      <c r="R75" s="147"/>
      <c r="S75" s="163"/>
    </row>
    <row r="76" spans="1:19" ht="18.75" customHeight="1" x14ac:dyDescent="0.35">
      <c r="A76" s="176">
        <v>58</v>
      </c>
      <c r="B76" s="182" t="str">
        <f>'Plan &amp; Program Review'!A15 &amp; 'Plan &amp; Program Review'!D15</f>
        <v>Formaldehyde, Phenol &amp; Glutaraldehyde Program</v>
      </c>
      <c r="C76" s="183"/>
      <c r="D76" s="183"/>
      <c r="E76" s="183"/>
      <c r="F76" s="183"/>
      <c r="G76" s="166" t="str">
        <f>'Plan &amp; Program Review'!C15</f>
        <v>Safety Plan Review</v>
      </c>
      <c r="H76" s="147"/>
      <c r="I76" s="147"/>
      <c r="J76" s="147"/>
      <c r="K76" s="147"/>
      <c r="L76" s="147"/>
      <c r="M76" s="175"/>
      <c r="N76" s="147"/>
      <c r="O76" s="147"/>
      <c r="P76" s="147"/>
      <c r="Q76" s="147"/>
      <c r="R76" s="147"/>
      <c r="S76" s="163"/>
    </row>
    <row r="77" spans="1:19" ht="18.75" customHeight="1" x14ac:dyDescent="0.35">
      <c r="A77" s="176">
        <v>59</v>
      </c>
      <c r="B77" s="182" t="str">
        <f>'Plan &amp; Program Review'!A16 &amp; 'Plan &amp; Program Review'!D16</f>
        <v>Annual/As NeededHazardous Communication Program</v>
      </c>
      <c r="C77" s="183"/>
      <c r="D77" s="183"/>
      <c r="E77" s="183"/>
      <c r="F77" s="183"/>
      <c r="G77" s="166" t="str">
        <f>'Plan &amp; Program Review'!C16</f>
        <v>Safety Plan Review</v>
      </c>
      <c r="H77" s="147"/>
      <c r="I77" s="147"/>
      <c r="J77" s="147"/>
      <c r="K77" s="147"/>
      <c r="L77" s="147"/>
      <c r="M77" s="147"/>
      <c r="N77" s="175"/>
      <c r="O77" s="175"/>
      <c r="P77" s="147"/>
      <c r="Q77" s="147"/>
      <c r="R77" s="147"/>
      <c r="S77" s="163"/>
    </row>
    <row r="78" spans="1:19" ht="18.75" customHeight="1" x14ac:dyDescent="0.35">
      <c r="A78" s="176">
        <v>60</v>
      </c>
      <c r="B78" s="182" t="str">
        <f>'Plan &amp; Program Review'!A17 &amp; 'Plan &amp; Program Review'!D17</f>
        <v>AnnualHazardous Materials (CUPA) Business Plan</v>
      </c>
      <c r="C78" s="183"/>
      <c r="D78" s="183"/>
      <c r="E78" s="183"/>
      <c r="F78" s="183"/>
      <c r="G78" s="166" t="str">
        <f>'Plan &amp; Program Review'!C17</f>
        <v>Safety Plan Review</v>
      </c>
      <c r="H78" s="147"/>
      <c r="I78" s="147"/>
      <c r="J78" s="147"/>
      <c r="K78" s="147"/>
      <c r="L78" s="147"/>
      <c r="M78" s="147"/>
      <c r="N78" s="147"/>
      <c r="O78" s="175"/>
      <c r="P78" s="147"/>
      <c r="Q78" s="147"/>
      <c r="R78" s="147"/>
      <c r="S78" s="163"/>
    </row>
    <row r="79" spans="1:19" ht="18.75" customHeight="1" x14ac:dyDescent="0.35">
      <c r="A79" s="176">
        <v>61</v>
      </c>
      <c r="B79" s="182" t="str">
        <f>'Plan &amp; Program Review'!A18 &amp; 'Plan &amp; Program Review'!D18</f>
        <v>Annual/As NeededHazardous Waste Management Program</v>
      </c>
      <c r="C79" s="183"/>
      <c r="D79" s="183"/>
      <c r="E79" s="183"/>
      <c r="F79" s="183"/>
      <c r="G79" s="166" t="str">
        <f>'Plan &amp; Program Review'!C18</f>
        <v>Safety Plan Review</v>
      </c>
      <c r="H79" s="147"/>
      <c r="I79" s="147"/>
      <c r="J79" s="147"/>
      <c r="K79" s="147"/>
      <c r="L79" s="147"/>
      <c r="M79" s="147"/>
      <c r="N79" s="147"/>
      <c r="O79" s="147"/>
      <c r="P79" s="175"/>
      <c r="Q79" s="147"/>
      <c r="R79" s="147"/>
      <c r="S79" s="163"/>
    </row>
    <row r="80" spans="1:19" ht="18.75" customHeight="1" x14ac:dyDescent="0.35">
      <c r="A80" s="176">
        <v>62</v>
      </c>
      <c r="B80" s="182" t="str">
        <f>'Plan &amp; Program Review'!A19 &amp; 'Plan &amp; Program Review'!D19</f>
        <v>As NeededHearing Conservation Program</v>
      </c>
      <c r="C80" s="183"/>
      <c r="D80" s="183"/>
      <c r="E80" s="183"/>
      <c r="F80" s="183"/>
      <c r="G80" s="166" t="str">
        <f>'Plan &amp; Program Review'!C19</f>
        <v>Safety Plan Review</v>
      </c>
      <c r="H80" s="147"/>
      <c r="I80" s="147"/>
      <c r="J80" s="147"/>
      <c r="K80" s="147"/>
      <c r="L80" s="147"/>
      <c r="M80" s="147"/>
      <c r="N80" s="147"/>
      <c r="O80" s="147"/>
      <c r="P80" s="147"/>
      <c r="Q80" s="147"/>
      <c r="R80" s="147"/>
      <c r="S80" s="163"/>
    </row>
    <row r="81" spans="1:19" ht="18.75" customHeight="1" x14ac:dyDescent="0.35">
      <c r="A81" s="176">
        <v>63</v>
      </c>
      <c r="B81" s="182" t="str">
        <f>'Plan &amp; Program Review'!A20 &amp; 'Plan &amp; Program Review'!D20</f>
        <v>Annual/As NeededHeat Illness Prevention Program</v>
      </c>
      <c r="C81" s="183"/>
      <c r="D81" s="183"/>
      <c r="E81" s="183"/>
      <c r="F81" s="183"/>
      <c r="G81" s="166" t="str">
        <f>'Plan &amp; Program Review'!C20</f>
        <v>Safety Plan Review</v>
      </c>
      <c r="H81" s="147"/>
      <c r="I81" s="147"/>
      <c r="J81" s="147"/>
      <c r="K81" s="147"/>
      <c r="L81" s="147"/>
      <c r="M81" s="147"/>
      <c r="N81" s="147"/>
      <c r="O81" s="147"/>
      <c r="P81" s="147"/>
      <c r="Q81" s="175"/>
      <c r="R81" s="147"/>
      <c r="S81" s="163"/>
    </row>
    <row r="82" spans="1:19" ht="18.75" customHeight="1" x14ac:dyDescent="0.35">
      <c r="A82" s="176">
        <v>64</v>
      </c>
      <c r="B82" s="182" t="str">
        <f>'Plan &amp; Program Review'!A21 &amp; 'Plan &amp; Program Review'!D21</f>
        <v>As NeededInjury &amp; Illness Prevention Program</v>
      </c>
      <c r="C82" s="183"/>
      <c r="D82" s="183"/>
      <c r="E82" s="183"/>
      <c r="F82" s="183"/>
      <c r="G82" s="166" t="str">
        <f>'Plan &amp; Program Review'!C21</f>
        <v>Safety Plan Review</v>
      </c>
      <c r="H82" s="147"/>
      <c r="I82" s="147"/>
      <c r="J82" s="147"/>
      <c r="K82" s="147"/>
      <c r="L82" s="147"/>
      <c r="M82" s="147"/>
      <c r="N82" s="147"/>
      <c r="O82" s="147"/>
      <c r="P82" s="147"/>
      <c r="Q82" s="147"/>
      <c r="R82" s="175"/>
      <c r="S82" s="163"/>
    </row>
    <row r="83" spans="1:19" ht="18.75" customHeight="1" x14ac:dyDescent="0.35">
      <c r="A83" s="176">
        <v>65</v>
      </c>
      <c r="B83" s="182" t="str">
        <f>'Plan &amp; Program Review'!A22 &amp; 'Plan &amp; Program Review'!D22</f>
        <v>AnnualLock-Out/Tag-Out Program
(Control of Hazardous Energy)</v>
      </c>
      <c r="C83" s="183"/>
      <c r="D83" s="183"/>
      <c r="E83" s="183"/>
      <c r="F83" s="183"/>
      <c r="G83" s="166" t="str">
        <f>'Plan &amp; Program Review'!C22</f>
        <v>Safety Plan Review</v>
      </c>
      <c r="H83" s="147"/>
      <c r="I83" s="147"/>
      <c r="J83" s="147"/>
      <c r="K83" s="147"/>
      <c r="L83" s="147"/>
      <c r="M83" s="147"/>
      <c r="N83" s="147"/>
      <c r="O83" s="147"/>
      <c r="P83" s="147"/>
      <c r="Q83" s="147"/>
      <c r="R83" s="175"/>
      <c r="S83" s="163"/>
    </row>
    <row r="84" spans="1:19" ht="18.75" customHeight="1" x14ac:dyDescent="0.35">
      <c r="A84" s="176">
        <v>66</v>
      </c>
      <c r="B84" s="182" t="str">
        <f>'Plan &amp; Program Review'!A23 &amp; 'Plan &amp; Program Review'!D23</f>
        <v>As NeededMedical Waste Management Plan</v>
      </c>
      <c r="C84" s="183"/>
      <c r="D84" s="183"/>
      <c r="E84" s="183"/>
      <c r="F84" s="183"/>
      <c r="G84" s="166" t="str">
        <f>'Plan &amp; Program Review'!C23</f>
        <v>Safety Plan Review</v>
      </c>
      <c r="H84" s="147"/>
      <c r="I84" s="147"/>
      <c r="J84" s="147"/>
      <c r="K84" s="147"/>
      <c r="L84" s="147"/>
      <c r="M84" s="147"/>
      <c r="N84" s="147"/>
      <c r="O84" s="147"/>
      <c r="P84" s="147"/>
      <c r="Q84" s="147"/>
      <c r="R84" s="147"/>
      <c r="S84" s="175"/>
    </row>
    <row r="85" spans="1:19" ht="18.75" customHeight="1" x14ac:dyDescent="0.35">
      <c r="A85" s="176">
        <v>67</v>
      </c>
      <c r="B85" s="182" t="str">
        <f>'Plan &amp; Program Review'!A24 &amp; 'Plan &amp; Program Review'!D24</f>
        <v>As NeededRespiratory Protection Program</v>
      </c>
      <c r="C85" s="183"/>
      <c r="D85" s="183"/>
      <c r="E85" s="183"/>
      <c r="F85" s="183"/>
      <c r="G85" s="166" t="str">
        <f>'Plan &amp; Program Review'!C24</f>
        <v>Safety Plan Review</v>
      </c>
      <c r="H85" s="175"/>
      <c r="I85" s="147"/>
      <c r="J85" s="147"/>
      <c r="K85" s="147"/>
      <c r="L85" s="147"/>
      <c r="M85" s="147"/>
      <c r="N85" s="147"/>
      <c r="O85" s="147"/>
      <c r="P85" s="147"/>
      <c r="Q85" s="147"/>
      <c r="R85" s="175"/>
      <c r="S85" s="175"/>
    </row>
    <row r="86" spans="1:19" ht="18.75" customHeight="1" x14ac:dyDescent="0.35">
      <c r="A86" s="176">
        <v>68</v>
      </c>
      <c r="B86" s="182" t="str">
        <f>'Plan &amp; Program Review'!A25 &amp; 'Plan &amp; Program Review'!D25</f>
        <v>2 yearsRule 1415 Plan - Campus Refrigerant Emissions</v>
      </c>
      <c r="C86" s="183"/>
      <c r="D86" s="183"/>
      <c r="E86" s="183"/>
      <c r="F86" s="183"/>
      <c r="G86" s="166" t="str">
        <f>'Plan &amp; Program Review'!C25</f>
        <v>Safety Plan Review</v>
      </c>
      <c r="H86" s="147"/>
      <c r="I86" s="147"/>
      <c r="J86" s="147"/>
      <c r="K86" s="147"/>
      <c r="L86" s="147"/>
      <c r="M86" s="147"/>
      <c r="N86" s="147"/>
      <c r="O86" s="147"/>
      <c r="P86" s="147"/>
      <c r="Q86" s="147"/>
      <c r="R86" s="147"/>
      <c r="S86" s="163"/>
    </row>
    <row r="87" spans="1:19" ht="18.75" customHeight="1" x14ac:dyDescent="0.35">
      <c r="A87" s="176">
        <v>69</v>
      </c>
      <c r="B87" s="182" t="str">
        <f>'Plan &amp; Program Review'!A26 &amp; 'Plan &amp; Program Review'!D26</f>
        <v>6 yearsSewer Management Plan</v>
      </c>
      <c r="C87" s="183"/>
      <c r="D87" s="183"/>
      <c r="E87" s="183"/>
      <c r="F87" s="183"/>
      <c r="G87" s="166" t="str">
        <f>'Plan &amp; Program Review'!C26</f>
        <v>Safety Plan Review</v>
      </c>
      <c r="H87" s="147"/>
      <c r="I87" s="147"/>
      <c r="J87" s="147"/>
      <c r="K87" s="147"/>
      <c r="L87" s="147"/>
      <c r="M87" s="147"/>
      <c r="N87" s="147"/>
      <c r="O87" s="147"/>
      <c r="P87" s="147"/>
      <c r="Q87" s="147"/>
      <c r="R87" s="147"/>
      <c r="S87" s="163"/>
    </row>
    <row r="88" spans="1:19" ht="18.75" customHeight="1" x14ac:dyDescent="0.35">
      <c r="A88" s="176">
        <v>70</v>
      </c>
      <c r="B88" s="182" t="str">
        <f>'Plan &amp; Program Review'!A27 &amp; 'Plan &amp; Program Review'!D27</f>
        <v>As NeededSpill Prevention Control &amp; Countermeasure (SPCC) Plan</v>
      </c>
      <c r="C88" s="183"/>
      <c r="D88" s="183"/>
      <c r="E88" s="183"/>
      <c r="F88" s="183"/>
      <c r="G88" s="166" t="str">
        <f>'Plan &amp; Program Review'!C27</f>
        <v>Safety Plan Review</v>
      </c>
      <c r="H88" s="147"/>
      <c r="I88" s="147"/>
      <c r="J88" s="147"/>
      <c r="K88" s="147"/>
      <c r="L88" s="147"/>
      <c r="M88" s="147"/>
      <c r="N88" s="147"/>
      <c r="O88" s="147"/>
      <c r="P88" s="147"/>
      <c r="Q88" s="147"/>
      <c r="R88" s="147"/>
      <c r="S88" s="163"/>
    </row>
    <row r="89" spans="1:19" ht="18.75" customHeight="1" x14ac:dyDescent="0.35">
      <c r="A89" s="176">
        <v>71</v>
      </c>
      <c r="B89" s="182" t="str">
        <f>'Plan &amp; Program Review'!A28 &amp; 'Plan &amp; Program Review'!D28</f>
        <v>Storm Water Pollution Prevention Plan</v>
      </c>
      <c r="C89" s="183"/>
      <c r="D89" s="183"/>
      <c r="E89" s="183"/>
      <c r="F89" s="183"/>
      <c r="G89" s="166" t="str">
        <f>'Plan &amp; Program Review'!C28</f>
        <v>Safety Plan Review</v>
      </c>
      <c r="H89" s="147"/>
      <c r="I89" s="147"/>
      <c r="J89" s="147"/>
      <c r="K89" s="147"/>
      <c r="L89" s="147"/>
      <c r="M89" s="147"/>
      <c r="N89" s="147"/>
      <c r="O89" s="147"/>
      <c r="P89" s="147"/>
      <c r="Q89" s="147"/>
      <c r="R89" s="147"/>
      <c r="S89" s="163"/>
    </row>
    <row r="90" spans="1:19" ht="18.75" customHeight="1" x14ac:dyDescent="0.35">
      <c r="A90" s="176">
        <v>72</v>
      </c>
      <c r="B90" s="182" t="str">
        <f>'Plan &amp; Program Review'!A29 &amp; 'Plan &amp; Program Review'!D29</f>
        <v>As NeededUtility Cart Safety Program</v>
      </c>
      <c r="C90" s="183"/>
      <c r="D90" s="183"/>
      <c r="E90" s="183"/>
      <c r="F90" s="183"/>
      <c r="G90" s="166" t="str">
        <f>'Plan &amp; Program Review'!C29</f>
        <v>Safety Plan Review</v>
      </c>
      <c r="H90" s="147"/>
      <c r="I90" s="147"/>
      <c r="J90" s="147"/>
      <c r="K90" s="147"/>
      <c r="L90" s="147"/>
      <c r="M90" s="147"/>
      <c r="N90" s="147"/>
      <c r="O90" s="147"/>
      <c r="P90" s="147"/>
      <c r="Q90" s="147"/>
      <c r="R90" s="147"/>
      <c r="S90" s="163"/>
    </row>
    <row r="91" spans="1:19" ht="18.75" customHeight="1" x14ac:dyDescent="0.35">
      <c r="A91" s="176">
        <v>73</v>
      </c>
      <c r="B91" s="182" t="str">
        <f>'Plan &amp; Program Review'!A30 &amp; 'Plan &amp; Program Review'!D30</f>
        <v>AnnualWorkplace Violence Prevention Plan</v>
      </c>
      <c r="C91" s="183"/>
      <c r="D91" s="183"/>
      <c r="E91" s="183"/>
      <c r="F91" s="183"/>
      <c r="G91" s="166" t="str">
        <f>'Plan &amp; Program Review'!C30</f>
        <v>Safety Plan Review</v>
      </c>
      <c r="H91" s="147"/>
      <c r="I91" s="175"/>
      <c r="J91" s="147"/>
      <c r="K91" s="147"/>
      <c r="L91" s="147"/>
      <c r="M91" s="147"/>
      <c r="N91" s="147"/>
      <c r="O91" s="147"/>
      <c r="P91" s="147"/>
      <c r="Q91" s="147"/>
      <c r="R91" s="147"/>
      <c r="S91" s="163"/>
    </row>
    <row r="92" spans="1:19" ht="18.75" customHeight="1" x14ac:dyDescent="0.35">
      <c r="A92" s="176">
        <v>74</v>
      </c>
      <c r="B92" s="182" t="str">
        <f>'Plan &amp; Program Review'!A31 &amp; 'Plan &amp; Program Review'!D31</f>
        <v/>
      </c>
      <c r="C92" s="183"/>
      <c r="D92" s="183"/>
      <c r="E92" s="183"/>
      <c r="F92" s="183"/>
      <c r="G92" s="133"/>
      <c r="H92" s="147"/>
      <c r="I92" s="147"/>
      <c r="J92" s="147"/>
      <c r="K92" s="147"/>
      <c r="L92" s="147"/>
      <c r="M92" s="147"/>
      <c r="N92" s="147"/>
      <c r="O92" s="147"/>
      <c r="P92" s="147"/>
      <c r="Q92" s="147"/>
      <c r="R92" s="147"/>
      <c r="S92" s="163"/>
    </row>
    <row r="93" spans="1:19" ht="18.75" customHeight="1" x14ac:dyDescent="0.35">
      <c r="A93" s="176">
        <v>75</v>
      </c>
      <c r="B93" s="182" t="str">
        <f>'Plan &amp; Program Review'!A32 &amp; 'Plan &amp; Program Review'!D32</f>
        <v/>
      </c>
      <c r="C93" s="183"/>
      <c r="D93" s="183"/>
      <c r="E93" s="183"/>
      <c r="F93" s="183"/>
      <c r="G93" s="133"/>
      <c r="H93" s="147"/>
      <c r="I93" s="147"/>
      <c r="J93" s="147"/>
      <c r="K93" s="147"/>
      <c r="L93" s="147"/>
      <c r="M93" s="147"/>
      <c r="N93" s="147"/>
      <c r="O93" s="147"/>
      <c r="P93" s="147"/>
      <c r="Q93" s="147"/>
      <c r="R93" s="147"/>
      <c r="S93" s="163"/>
    </row>
    <row r="94" spans="1:19" ht="18.75" customHeight="1" x14ac:dyDescent="0.35">
      <c r="A94" s="176">
        <v>76</v>
      </c>
      <c r="B94" s="182" t="str">
        <f>Emergency!A5 &amp; Emergency!D5</f>
        <v>AnnualGreat ShakeOut</v>
      </c>
      <c r="C94" s="183"/>
      <c r="D94" s="183"/>
      <c r="E94" s="183"/>
      <c r="F94" s="183"/>
      <c r="G94" s="153" t="str">
        <f>Emergency!C5</f>
        <v>Emergency Prep</v>
      </c>
      <c r="H94" s="147"/>
      <c r="I94" s="147"/>
      <c r="J94" s="147"/>
      <c r="K94" s="178"/>
      <c r="L94" s="147"/>
      <c r="M94" s="147"/>
      <c r="N94" s="147"/>
      <c r="O94" s="147"/>
      <c r="P94" s="147"/>
      <c r="Q94" s="147"/>
      <c r="R94" s="147"/>
      <c r="S94" s="163"/>
    </row>
    <row r="95" spans="1:19" ht="18.75" customHeight="1" x14ac:dyDescent="0.35">
      <c r="A95" s="176">
        <v>77</v>
      </c>
      <c r="B95" s="182" t="str">
        <f>Emergency!A6 &amp; Emergency!D6</f>
        <v>AnnualFire Drill</v>
      </c>
      <c r="C95" s="183"/>
      <c r="D95" s="183"/>
      <c r="E95" s="183"/>
      <c r="F95" s="183"/>
      <c r="G95" s="153" t="str">
        <f>Emergency!C6</f>
        <v>Emergency Prep</v>
      </c>
      <c r="H95" s="147"/>
      <c r="I95" s="147"/>
      <c r="J95" s="147"/>
      <c r="K95" s="178"/>
      <c r="L95" s="147"/>
      <c r="M95" s="147"/>
      <c r="N95" s="147"/>
      <c r="O95" s="147"/>
      <c r="P95" s="147"/>
      <c r="Q95" s="178"/>
      <c r="R95" s="147"/>
      <c r="S95" s="163"/>
    </row>
    <row r="96" spans="1:19" ht="18.75" customHeight="1" x14ac:dyDescent="0.35">
      <c r="A96" s="176">
        <v>78</v>
      </c>
      <c r="B96" s="182" t="str">
        <f>Emergency!A7 &amp; Emergency!D7</f>
        <v>AnnualActive Shooter Drill</v>
      </c>
      <c r="C96" s="183"/>
      <c r="D96" s="183"/>
      <c r="E96" s="183"/>
      <c r="F96" s="183"/>
      <c r="G96" s="153" t="str">
        <f>Emergency!C7</f>
        <v>Emergency Prep</v>
      </c>
      <c r="H96" s="147"/>
      <c r="I96" s="147"/>
      <c r="J96" s="178"/>
      <c r="K96" s="147"/>
      <c r="L96" s="147"/>
      <c r="M96" s="147"/>
      <c r="N96" s="147"/>
      <c r="O96" s="147"/>
      <c r="P96" s="147"/>
      <c r="Q96" s="147"/>
      <c r="R96" s="147"/>
      <c r="S96" s="163"/>
    </row>
    <row r="97" spans="1:19" ht="18.75" customHeight="1" x14ac:dyDescent="0.35">
      <c r="A97" s="176">
        <v>79</v>
      </c>
      <c r="B97" s="182" t="str">
        <f>Emergency!A8 &amp; Emergency!D8</f>
        <v>AnnualEmergency Operations Plan</v>
      </c>
      <c r="C97" s="183"/>
      <c r="D97" s="183"/>
      <c r="E97" s="183"/>
      <c r="F97" s="183"/>
      <c r="G97" s="153" t="str">
        <f>Emergency!C8</f>
        <v>Emergency Prep</v>
      </c>
      <c r="H97" s="178"/>
      <c r="I97" s="147"/>
      <c r="J97" s="147"/>
      <c r="K97" s="147"/>
      <c r="L97" s="147"/>
      <c r="M97" s="147"/>
      <c r="N97" s="147"/>
      <c r="O97" s="147"/>
      <c r="P97" s="147"/>
      <c r="Q97" s="147"/>
      <c r="R97" s="147"/>
      <c r="S97" s="163"/>
    </row>
    <row r="98" spans="1:19" ht="18.75" customHeight="1" x14ac:dyDescent="0.35">
      <c r="A98" s="176">
        <v>80</v>
      </c>
      <c r="B98" s="182" t="str">
        <f>Emergency!A9 &amp; Emergency!D9</f>
        <v>Emergency Water Supply</v>
      </c>
      <c r="C98" s="183"/>
      <c r="D98" s="183"/>
      <c r="E98" s="183"/>
      <c r="F98" s="183"/>
      <c r="G98" s="153" t="str">
        <f>Emergency!C9</f>
        <v>Emergency Prep</v>
      </c>
      <c r="H98" s="147"/>
      <c r="I98" s="147"/>
      <c r="J98" s="147"/>
      <c r="K98" s="147"/>
      <c r="L98" s="147"/>
      <c r="M98" s="147"/>
      <c r="N98" s="147"/>
      <c r="O98" s="147"/>
      <c r="P98" s="147"/>
      <c r="Q98" s="147"/>
      <c r="R98" s="147"/>
      <c r="S98" s="163"/>
    </row>
    <row r="99" spans="1:19" ht="18.75" customHeight="1" x14ac:dyDescent="0.35">
      <c r="A99" s="176">
        <v>81</v>
      </c>
      <c r="B99" s="182" t="str">
        <f>Emergency!A10 &amp; Emergency!D10</f>
        <v>Emergency Food Supply</v>
      </c>
      <c r="C99" s="183"/>
      <c r="D99" s="183"/>
      <c r="E99" s="183"/>
      <c r="F99" s="183"/>
      <c r="G99" s="153" t="str">
        <f>Emergency!C10</f>
        <v>Emergency Prep</v>
      </c>
      <c r="H99" s="147"/>
      <c r="I99" s="147"/>
      <c r="J99" s="147"/>
      <c r="K99" s="147"/>
      <c r="L99" s="147"/>
      <c r="M99" s="147"/>
      <c r="N99" s="147"/>
      <c r="O99" s="147"/>
      <c r="P99" s="147"/>
      <c r="Q99" s="147"/>
      <c r="R99" s="147"/>
      <c r="S99" s="163"/>
    </row>
    <row r="100" spans="1:19" ht="18.75" customHeight="1" x14ac:dyDescent="0.35">
      <c r="A100" s="176">
        <v>82</v>
      </c>
      <c r="B100" s="182" t="str">
        <f>Emergency!A11 &amp; Emergency!D11</f>
        <v>Emergency Blankets</v>
      </c>
      <c r="C100" s="183"/>
      <c r="D100" s="183"/>
      <c r="E100" s="183"/>
      <c r="F100" s="183"/>
      <c r="G100" s="153" t="str">
        <f>Emergency!C11</f>
        <v>Emergency Prep</v>
      </c>
      <c r="H100" s="147"/>
      <c r="I100" s="147"/>
      <c r="J100" s="147"/>
      <c r="K100" s="147"/>
      <c r="L100" s="147"/>
      <c r="M100" s="147"/>
      <c r="N100" s="147"/>
      <c r="O100" s="147"/>
      <c r="P100" s="147"/>
      <c r="Q100" s="147"/>
      <c r="R100" s="147"/>
      <c r="S100" s="163"/>
    </row>
    <row r="101" spans="1:19" ht="18.75" customHeight="1" x14ac:dyDescent="0.35">
      <c r="A101" s="176">
        <v>83</v>
      </c>
      <c r="B101" s="182" t="str">
        <f>Emergency!A12 &amp; Emergency!D12</f>
        <v/>
      </c>
      <c r="C101" s="183"/>
      <c r="D101" s="183"/>
      <c r="E101" s="183"/>
      <c r="F101" s="183"/>
      <c r="G101" s="133"/>
      <c r="H101" s="147"/>
      <c r="I101" s="147"/>
      <c r="J101" s="147"/>
      <c r="K101" s="147"/>
      <c r="L101" s="147"/>
      <c r="M101" s="147"/>
      <c r="N101" s="147"/>
      <c r="O101" s="147"/>
      <c r="P101" s="147"/>
      <c r="Q101" s="147"/>
      <c r="R101" s="147"/>
      <c r="S101" s="163"/>
    </row>
    <row r="102" spans="1:19" ht="18.75" customHeight="1" x14ac:dyDescent="0.35">
      <c r="A102" s="176">
        <v>84</v>
      </c>
      <c r="B102" s="182" t="str">
        <f>'Misc. Reminders'!A5 &amp; 'Misc. Reminders'!D5</f>
        <v>Aerial Work Platform Training</v>
      </c>
      <c r="C102" s="183"/>
      <c r="D102" s="183"/>
      <c r="E102" s="183"/>
      <c r="F102" s="183"/>
      <c r="G102" s="156" t="str">
        <f>'Misc. Reminders'!C5</f>
        <v>Training</v>
      </c>
      <c r="H102" s="147"/>
      <c r="I102" s="147"/>
      <c r="J102" s="147"/>
      <c r="K102" s="147"/>
      <c r="L102" s="147"/>
      <c r="M102" s="147"/>
      <c r="N102" s="147"/>
      <c r="O102" s="147"/>
      <c r="P102" s="147"/>
      <c r="Q102" s="147"/>
      <c r="R102" s="147"/>
      <c r="S102" s="163"/>
    </row>
    <row r="103" spans="1:19" ht="18.75" customHeight="1" x14ac:dyDescent="0.35">
      <c r="A103" s="176">
        <v>85</v>
      </c>
      <c r="B103" s="182" t="str">
        <f>'Misc. Reminders'!A6 &amp; 'Misc. Reminders'!D6</f>
        <v>Forklift/Powered Industrial Truck Training</v>
      </c>
      <c r="C103" s="183"/>
      <c r="D103" s="183"/>
      <c r="E103" s="183"/>
      <c r="F103" s="183"/>
      <c r="G103" s="156" t="str">
        <f>'Misc. Reminders'!C6</f>
        <v>Training</v>
      </c>
      <c r="H103" s="147"/>
      <c r="I103" s="147"/>
      <c r="J103" s="147"/>
      <c r="K103" s="147"/>
      <c r="L103" s="147"/>
      <c r="M103" s="147"/>
      <c r="N103" s="147"/>
      <c r="O103" s="147"/>
      <c r="P103" s="147"/>
      <c r="Q103" s="147"/>
      <c r="R103" s="147"/>
      <c r="S103" s="163"/>
    </row>
    <row r="104" spans="1:19" ht="18.75" customHeight="1" x14ac:dyDescent="0.35">
      <c r="A104" s="176">
        <v>86</v>
      </c>
      <c r="B104" s="182" t="str">
        <f>'Misc. Reminders'!A7 &amp; 'Misc. Reminders'!D7</f>
        <v>Utility Cart Training</v>
      </c>
      <c r="C104" s="183"/>
      <c r="D104" s="183"/>
      <c r="E104" s="183"/>
      <c r="F104" s="183"/>
      <c r="G104" s="156" t="str">
        <f>'Misc. Reminders'!C7</f>
        <v>Training</v>
      </c>
      <c r="H104" s="147"/>
      <c r="I104" s="147"/>
      <c r="J104" s="147"/>
      <c r="K104" s="147"/>
      <c r="L104" s="147"/>
      <c r="M104" s="147"/>
      <c r="N104" s="147"/>
      <c r="O104" s="147"/>
      <c r="P104" s="147"/>
      <c r="Q104" s="147"/>
      <c r="R104" s="147"/>
      <c r="S104" s="163"/>
    </row>
    <row r="105" spans="1:19" ht="18.75" customHeight="1" x14ac:dyDescent="0.35">
      <c r="A105" s="176">
        <v>87</v>
      </c>
      <c r="B105" s="182" t="str">
        <f>'Misc. Reminders'!A8 &amp; 'Misc. Reminders'!D8</f>
        <v>First Aid &amp; CPR</v>
      </c>
      <c r="C105" s="183"/>
      <c r="D105" s="183"/>
      <c r="E105" s="183"/>
      <c r="F105" s="183"/>
      <c r="G105" s="156" t="str">
        <f>'Misc. Reminders'!C8</f>
        <v>Training</v>
      </c>
      <c r="H105" s="147"/>
      <c r="I105" s="147"/>
      <c r="J105" s="147"/>
      <c r="K105" s="147"/>
      <c r="L105" s="147"/>
      <c r="M105" s="147"/>
      <c r="N105" s="147"/>
      <c r="O105" s="147"/>
      <c r="P105" s="147"/>
      <c r="Q105" s="147"/>
      <c r="R105" s="147"/>
      <c r="S105" s="163"/>
    </row>
    <row r="106" spans="1:19" ht="18.75" customHeight="1" x14ac:dyDescent="0.35">
      <c r="A106" s="176">
        <v>88</v>
      </c>
      <c r="B106" s="182" t="str">
        <f>'Misc. Reminders'!A9 &amp; 'Misc. Reminders'!D9</f>
        <v>HAZWOPER Training</v>
      </c>
      <c r="C106" s="183"/>
      <c r="D106" s="183"/>
      <c r="E106" s="183"/>
      <c r="F106" s="183"/>
      <c r="G106" s="156" t="str">
        <f>'Misc. Reminders'!C9</f>
        <v>Training</v>
      </c>
      <c r="H106" s="147"/>
      <c r="I106" s="147"/>
      <c r="J106" s="147"/>
      <c r="K106" s="147"/>
      <c r="L106" s="147"/>
      <c r="M106" s="147"/>
      <c r="N106" s="147"/>
      <c r="O106" s="147"/>
      <c r="P106" s="147"/>
      <c r="Q106" s="147"/>
      <c r="R106" s="147"/>
      <c r="S106" s="163"/>
    </row>
    <row r="107" spans="1:19" ht="18.75" customHeight="1" x14ac:dyDescent="0.35">
      <c r="A107" s="176">
        <v>89</v>
      </c>
      <c r="B107" s="182" t="str">
        <f>'Misc. Reminders'!A10 &amp; 'Misc. Reminders'!D10</f>
        <v>AnnualSPCC Training</v>
      </c>
      <c r="C107" s="183"/>
      <c r="D107" s="183"/>
      <c r="E107" s="183"/>
      <c r="F107" s="183"/>
      <c r="G107" s="156" t="str">
        <f>'Misc. Reminders'!C10</f>
        <v>Training</v>
      </c>
      <c r="H107" s="179"/>
      <c r="I107" s="147"/>
      <c r="J107" s="147"/>
      <c r="K107" s="147"/>
      <c r="L107" s="147"/>
      <c r="M107" s="147"/>
      <c r="N107" s="147"/>
      <c r="O107" s="147"/>
      <c r="P107" s="147"/>
      <c r="Q107" s="147"/>
      <c r="R107" s="147"/>
      <c r="S107" s="163"/>
    </row>
    <row r="108" spans="1:19" ht="18.75" customHeight="1" x14ac:dyDescent="0.35">
      <c r="A108" s="176">
        <v>90</v>
      </c>
      <c r="B108" s="182" t="str">
        <f>'Misc. Reminders'!A11 &amp; 'Misc. Reminders'!D11</f>
        <v>Narcan</v>
      </c>
      <c r="C108" s="183"/>
      <c r="D108" s="183"/>
      <c r="E108" s="183"/>
      <c r="F108" s="183"/>
      <c r="G108" s="156" t="str">
        <f>'Misc. Reminders'!C11</f>
        <v>Training</v>
      </c>
      <c r="H108" s="147"/>
      <c r="I108" s="147"/>
      <c r="J108" s="147"/>
      <c r="K108" s="147"/>
      <c r="L108" s="147"/>
      <c r="M108" s="147"/>
      <c r="N108" s="147"/>
      <c r="O108" s="147"/>
      <c r="P108" s="147"/>
      <c r="Q108" s="147"/>
      <c r="R108" s="147"/>
      <c r="S108" s="163"/>
    </row>
    <row r="109" spans="1:19" ht="18.75" customHeight="1" x14ac:dyDescent="0.35">
      <c r="A109" s="176">
        <v>91</v>
      </c>
      <c r="B109" s="182" t="str">
        <f>'Misc. Reminders'!A12 &amp; 'Misc. Reminders'!D12</f>
        <v>Stop the Bleed/Tourniquet</v>
      </c>
      <c r="C109" s="183"/>
      <c r="D109" s="183"/>
      <c r="E109" s="183"/>
      <c r="F109" s="183"/>
      <c r="G109" s="156" t="str">
        <f>'Misc. Reminders'!C12</f>
        <v>Training</v>
      </c>
      <c r="H109" s="147"/>
      <c r="I109" s="147"/>
      <c r="J109" s="147"/>
      <c r="K109" s="179"/>
      <c r="L109" s="147"/>
      <c r="M109" s="147"/>
      <c r="N109" s="147"/>
      <c r="O109" s="147"/>
      <c r="P109" s="147"/>
      <c r="Q109" s="147"/>
      <c r="R109" s="147"/>
      <c r="S109" s="163"/>
    </row>
    <row r="110" spans="1:19" ht="18.75" customHeight="1" x14ac:dyDescent="0.35">
      <c r="A110" s="176">
        <v>92</v>
      </c>
      <c r="B110" s="182" t="str">
        <f>'Misc. Reminders'!A13 &amp; 'Misc. Reminders'!D13</f>
        <v>HazWaste Manifest Signer</v>
      </c>
      <c r="C110" s="183"/>
      <c r="D110" s="183"/>
      <c r="E110" s="183"/>
      <c r="F110" s="183"/>
      <c r="G110" s="156" t="str">
        <f>'Misc. Reminders'!C13</f>
        <v>Training</v>
      </c>
      <c r="H110" s="147"/>
      <c r="I110" s="147"/>
      <c r="J110" s="147"/>
      <c r="K110" s="147"/>
      <c r="L110" s="147"/>
      <c r="M110" s="147"/>
      <c r="N110" s="147"/>
      <c r="O110" s="147"/>
      <c r="P110" s="147"/>
      <c r="Q110" s="147"/>
      <c r="R110" s="147"/>
      <c r="S110" s="163"/>
    </row>
    <row r="111" spans="1:19" ht="18.75" customHeight="1" x14ac:dyDescent="0.35">
      <c r="A111" s="176">
        <v>93</v>
      </c>
      <c r="B111" s="182" t="str">
        <f>'Misc. Reminders'!A14 &amp; 'Misc. Reminders'!D14</f>
        <v>CERT</v>
      </c>
      <c r="C111" s="183"/>
      <c r="D111" s="183"/>
      <c r="E111" s="183"/>
      <c r="F111" s="183"/>
      <c r="G111" s="156" t="str">
        <f>'Misc. Reminders'!C14</f>
        <v>Training</v>
      </c>
      <c r="H111" s="147"/>
      <c r="I111" s="147"/>
      <c r="J111" s="147"/>
      <c r="K111" s="179"/>
      <c r="L111" s="147"/>
      <c r="M111" s="147"/>
      <c r="N111" s="147"/>
      <c r="O111" s="147"/>
      <c r="P111" s="147"/>
      <c r="Q111" s="147"/>
      <c r="R111" s="147"/>
      <c r="S111" s="163"/>
    </row>
    <row r="112" spans="1:19" ht="18.75" customHeight="1" x14ac:dyDescent="0.35">
      <c r="A112" s="176">
        <v>94</v>
      </c>
      <c r="B112" s="182" t="str">
        <f>'Misc. Reminders'!A15 &amp; 'Misc. Reminders'!D15</f>
        <v/>
      </c>
      <c r="C112" s="183"/>
      <c r="D112" s="183"/>
      <c r="E112" s="183"/>
      <c r="F112" s="183"/>
      <c r="G112" s="133"/>
      <c r="H112" s="147"/>
      <c r="I112" s="147"/>
      <c r="J112" s="147"/>
      <c r="K112" s="147"/>
      <c r="L112" s="147"/>
      <c r="M112" s="147"/>
      <c r="N112" s="147"/>
      <c r="O112" s="147"/>
      <c r="P112" s="147"/>
      <c r="Q112" s="147"/>
      <c r="R112" s="147"/>
      <c r="S112" s="163"/>
    </row>
    <row r="113" spans="1:19" ht="18.75" customHeight="1" x14ac:dyDescent="0.35">
      <c r="A113" s="176"/>
      <c r="B113" s="182"/>
      <c r="C113" s="183"/>
      <c r="D113" s="183"/>
      <c r="E113" s="183"/>
      <c r="F113" s="183"/>
      <c r="G113" s="146"/>
      <c r="H113" s="147"/>
      <c r="I113" s="147"/>
      <c r="J113" s="147"/>
      <c r="K113" s="147"/>
      <c r="L113" s="147"/>
      <c r="M113" s="147"/>
      <c r="N113" s="147"/>
      <c r="O113" s="147"/>
      <c r="P113" s="147"/>
      <c r="Q113" s="147"/>
      <c r="R113" s="147"/>
      <c r="S113" s="163"/>
    </row>
    <row r="114" spans="1:19" ht="18.75" customHeight="1" x14ac:dyDescent="0.35">
      <c r="A114" s="176"/>
      <c r="B114" s="182"/>
      <c r="C114" s="183"/>
      <c r="D114" s="183"/>
      <c r="E114" s="183"/>
      <c r="F114" s="183"/>
      <c r="G114" s="146"/>
      <c r="H114" s="147"/>
      <c r="I114" s="147"/>
      <c r="J114" s="147"/>
      <c r="K114" s="147"/>
      <c r="L114" s="147"/>
      <c r="M114" s="147"/>
      <c r="N114" s="147"/>
      <c r="O114" s="147"/>
      <c r="P114" s="147"/>
      <c r="Q114" s="147"/>
      <c r="R114" s="147"/>
      <c r="S114" s="163"/>
    </row>
    <row r="115" spans="1:19" ht="18.75" customHeight="1" x14ac:dyDescent="0.35">
      <c r="A115" s="176"/>
      <c r="B115" s="182"/>
      <c r="C115" s="183"/>
      <c r="D115" s="183"/>
      <c r="E115" s="183"/>
      <c r="F115" s="183"/>
      <c r="G115" s="146"/>
      <c r="H115" s="147"/>
      <c r="I115" s="147"/>
      <c r="J115" s="147"/>
      <c r="K115" s="147"/>
      <c r="L115" s="147"/>
      <c r="M115" s="147"/>
      <c r="N115" s="147"/>
      <c r="O115" s="147"/>
      <c r="P115" s="147"/>
      <c r="Q115" s="147"/>
      <c r="R115" s="147"/>
      <c r="S115" s="163"/>
    </row>
    <row r="116" spans="1:19" ht="18.600000000000001" thickBot="1" x14ac:dyDescent="0.4">
      <c r="A116" s="177"/>
      <c r="B116" s="184"/>
      <c r="C116" s="185"/>
      <c r="D116" s="185"/>
      <c r="E116" s="185"/>
      <c r="F116" s="185"/>
      <c r="G116" s="138"/>
      <c r="H116" s="139"/>
      <c r="I116" s="139"/>
      <c r="J116" s="139"/>
      <c r="K116" s="139"/>
      <c r="L116" s="139"/>
      <c r="M116" s="139"/>
      <c r="N116" s="139"/>
      <c r="O116" s="139"/>
      <c r="P116" s="139"/>
      <c r="Q116" s="139"/>
      <c r="R116" s="139"/>
      <c r="S116" s="164"/>
    </row>
    <row r="117" spans="1:19" x14ac:dyDescent="0.3">
      <c r="D117" s="186"/>
      <c r="E117" s="186"/>
      <c r="F117" s="186"/>
      <c r="G117" s="140"/>
    </row>
    <row r="118" spans="1:19" ht="15.6" x14ac:dyDescent="0.3">
      <c r="D118" s="186"/>
      <c r="E118" s="186"/>
      <c r="F118" s="186"/>
      <c r="G118" s="140"/>
      <c r="H118" s="143"/>
      <c r="I118" s="143"/>
      <c r="J118" s="143"/>
      <c r="K118" s="143"/>
      <c r="L118" s="143"/>
      <c r="M118" s="143"/>
      <c r="N118" s="143"/>
      <c r="O118" s="143"/>
      <c r="P118" s="143"/>
      <c r="Q118" s="143"/>
      <c r="R118" s="143"/>
      <c r="S118" s="143"/>
    </row>
    <row r="119" spans="1:19" ht="15.6" x14ac:dyDescent="0.3">
      <c r="H119" s="143"/>
      <c r="I119" s="143"/>
      <c r="J119" s="143"/>
      <c r="K119" s="143"/>
      <c r="L119" s="143"/>
      <c r="M119" s="143"/>
      <c r="N119" s="143"/>
      <c r="O119" s="143"/>
      <c r="P119" s="143"/>
      <c r="Q119" s="143"/>
      <c r="R119" s="143"/>
      <c r="S119" s="143"/>
    </row>
    <row r="120" spans="1:19" ht="15.6" x14ac:dyDescent="0.3">
      <c r="H120" s="143"/>
      <c r="I120" s="143"/>
      <c r="J120" s="143"/>
      <c r="K120" s="143"/>
      <c r="L120" s="143"/>
      <c r="M120" s="143"/>
      <c r="N120" s="143"/>
      <c r="O120" s="143"/>
      <c r="P120" s="143"/>
      <c r="Q120" s="143"/>
      <c r="R120" s="143"/>
      <c r="S120" s="143"/>
    </row>
    <row r="121" spans="1:19" ht="15.6" x14ac:dyDescent="0.3">
      <c r="C121" t="s">
        <v>280</v>
      </c>
      <c r="H121" s="143"/>
      <c r="I121" s="143"/>
      <c r="J121" s="143"/>
      <c r="K121" s="143"/>
      <c r="L121" s="143"/>
      <c r="M121" s="143"/>
      <c r="N121" s="143"/>
      <c r="O121" s="143"/>
      <c r="P121" s="143"/>
      <c r="Q121" s="143"/>
      <c r="R121" s="143"/>
      <c r="S121" s="143"/>
    </row>
    <row r="122" spans="1:19" ht="15.6" x14ac:dyDescent="0.3">
      <c r="C122" t="s">
        <v>281</v>
      </c>
      <c r="H122" s="143"/>
      <c r="I122" s="143"/>
      <c r="J122" s="143"/>
      <c r="K122" s="143"/>
      <c r="L122" s="143"/>
      <c r="M122" s="143"/>
      <c r="N122" s="143"/>
      <c r="O122" s="143"/>
      <c r="P122" s="143"/>
      <c r="Q122" s="143"/>
      <c r="R122" s="143"/>
      <c r="S122" s="143"/>
    </row>
    <row r="123" spans="1:19" ht="15.6" x14ac:dyDescent="0.3">
      <c r="C123" t="s">
        <v>282</v>
      </c>
      <c r="H123" s="143"/>
      <c r="I123" s="143"/>
      <c r="J123" s="143"/>
      <c r="K123" s="143"/>
      <c r="L123" s="143"/>
      <c r="M123" s="143"/>
      <c r="N123" s="143"/>
      <c r="O123" s="143"/>
      <c r="P123" s="143"/>
      <c r="Q123" s="143"/>
      <c r="R123" s="143"/>
      <c r="S123" s="143"/>
    </row>
    <row r="124" spans="1:19" ht="15.6" x14ac:dyDescent="0.3">
      <c r="C124" t="s">
        <v>283</v>
      </c>
      <c r="H124" s="143"/>
      <c r="I124" s="143"/>
      <c r="J124" s="143"/>
      <c r="K124" s="143"/>
      <c r="L124" s="143"/>
      <c r="M124" s="143"/>
      <c r="N124" s="143"/>
      <c r="O124" s="143"/>
      <c r="P124" s="143"/>
      <c r="Q124" s="143"/>
      <c r="R124" s="143"/>
      <c r="S124" s="143"/>
    </row>
    <row r="125" spans="1:19" ht="15.6" x14ac:dyDescent="0.3">
      <c r="C125" t="s">
        <v>284</v>
      </c>
      <c r="H125" s="143"/>
      <c r="I125" s="143"/>
      <c r="J125" s="143"/>
      <c r="K125" s="143"/>
      <c r="L125" s="143"/>
      <c r="M125" s="143"/>
      <c r="N125" s="143"/>
      <c r="O125" s="143"/>
      <c r="P125" s="143"/>
      <c r="Q125" s="143"/>
      <c r="R125" s="143"/>
      <c r="S125" s="143"/>
    </row>
    <row r="126" spans="1:19" ht="15.6" x14ac:dyDescent="0.3">
      <c r="C126" t="s">
        <v>285</v>
      </c>
      <c r="H126" s="143"/>
      <c r="I126" s="143"/>
      <c r="J126" s="143"/>
      <c r="K126" s="143"/>
      <c r="L126" s="143"/>
      <c r="M126" s="143"/>
      <c r="N126" s="143"/>
      <c r="O126" s="143"/>
      <c r="P126" s="143"/>
      <c r="Q126" s="143"/>
      <c r="R126" s="143"/>
      <c r="S126" s="143"/>
    </row>
    <row r="127" spans="1:19" ht="15.6" x14ac:dyDescent="0.3">
      <c r="C127" t="s">
        <v>286</v>
      </c>
      <c r="H127" s="141"/>
    </row>
    <row r="128" spans="1:19" x14ac:dyDescent="0.3">
      <c r="C128" t="s">
        <v>287</v>
      </c>
    </row>
    <row r="129" spans="3:3" x14ac:dyDescent="0.3">
      <c r="C129" t="s">
        <v>288</v>
      </c>
    </row>
    <row r="130" spans="3:3" x14ac:dyDescent="0.3">
      <c r="C130" t="s">
        <v>289</v>
      </c>
    </row>
    <row r="131" spans="3:3" x14ac:dyDescent="0.3">
      <c r="C131" t="s">
        <v>290</v>
      </c>
    </row>
    <row r="132" spans="3:3" x14ac:dyDescent="0.3">
      <c r="C132" t="s">
        <v>291</v>
      </c>
    </row>
    <row r="133" spans="3:3" x14ac:dyDescent="0.3">
      <c r="C133" t="s">
        <v>296</v>
      </c>
    </row>
    <row r="134" spans="3:3" x14ac:dyDescent="0.3">
      <c r="C134" t="s">
        <v>297</v>
      </c>
    </row>
    <row r="135" spans="3:3" x14ac:dyDescent="0.3">
      <c r="C135" t="s">
        <v>298</v>
      </c>
    </row>
    <row r="136" spans="3:3" x14ac:dyDescent="0.3">
      <c r="C136" t="s">
        <v>299</v>
      </c>
    </row>
    <row r="137" spans="3:3" x14ac:dyDescent="0.3">
      <c r="C137" t="s">
        <v>300</v>
      </c>
    </row>
  </sheetData>
  <mergeCells count="104">
    <mergeCell ref="B21:F21"/>
    <mergeCell ref="B22:F22"/>
    <mergeCell ref="B23:F23"/>
    <mergeCell ref="B24:F24"/>
    <mergeCell ref="B25:F25"/>
    <mergeCell ref="B26:F26"/>
    <mergeCell ref="C15:D15"/>
    <mergeCell ref="B16:F16"/>
    <mergeCell ref="B17:F17"/>
    <mergeCell ref="B18:F18"/>
    <mergeCell ref="B19:F19"/>
    <mergeCell ref="B20:F20"/>
    <mergeCell ref="B33:F33"/>
    <mergeCell ref="B34:F34"/>
    <mergeCell ref="B35:F35"/>
    <mergeCell ref="B36:F36"/>
    <mergeCell ref="B37:F37"/>
    <mergeCell ref="B38:F38"/>
    <mergeCell ref="B27:F27"/>
    <mergeCell ref="B28:F28"/>
    <mergeCell ref="B29:F29"/>
    <mergeCell ref="B30:F30"/>
    <mergeCell ref="B31:F31"/>
    <mergeCell ref="B32:F32"/>
    <mergeCell ref="B45:F45"/>
    <mergeCell ref="B46:F46"/>
    <mergeCell ref="B47:F47"/>
    <mergeCell ref="B48:F48"/>
    <mergeCell ref="B49:F49"/>
    <mergeCell ref="B50:F50"/>
    <mergeCell ref="B39:F39"/>
    <mergeCell ref="B40:F40"/>
    <mergeCell ref="B41:F41"/>
    <mergeCell ref="B42:F42"/>
    <mergeCell ref="B43:F43"/>
    <mergeCell ref="B44:F44"/>
    <mergeCell ref="B116:F116"/>
    <mergeCell ref="D117:F117"/>
    <mergeCell ref="D118:F118"/>
    <mergeCell ref="B51:F51"/>
    <mergeCell ref="B52:F52"/>
    <mergeCell ref="B53:F53"/>
    <mergeCell ref="B54:F54"/>
    <mergeCell ref="B55:F55"/>
    <mergeCell ref="B56:F56"/>
    <mergeCell ref="B65:F65"/>
    <mergeCell ref="B66:F66"/>
    <mergeCell ref="B67:F67"/>
    <mergeCell ref="B68:F68"/>
    <mergeCell ref="B69:F69"/>
    <mergeCell ref="B70:F70"/>
    <mergeCell ref="B57:F57"/>
    <mergeCell ref="B58:F58"/>
    <mergeCell ref="B59:F59"/>
    <mergeCell ref="B60:F60"/>
    <mergeCell ref="B61:F61"/>
    <mergeCell ref="B62:F62"/>
    <mergeCell ref="B77:F77"/>
    <mergeCell ref="B78:F78"/>
    <mergeCell ref="B79:F79"/>
    <mergeCell ref="B80:F80"/>
    <mergeCell ref="B81:F81"/>
    <mergeCell ref="B82:F82"/>
    <mergeCell ref="B71:F71"/>
    <mergeCell ref="B72:F72"/>
    <mergeCell ref="B73:F73"/>
    <mergeCell ref="B74:F74"/>
    <mergeCell ref="B75:F75"/>
    <mergeCell ref="B76:F76"/>
    <mergeCell ref="B90:F90"/>
    <mergeCell ref="B91:F91"/>
    <mergeCell ref="B92:F92"/>
    <mergeCell ref="B93:F93"/>
    <mergeCell ref="B94:F94"/>
    <mergeCell ref="B83:F83"/>
    <mergeCell ref="B84:F84"/>
    <mergeCell ref="B85:F85"/>
    <mergeCell ref="B86:F86"/>
    <mergeCell ref="B87:F87"/>
    <mergeCell ref="B88:F88"/>
    <mergeCell ref="B63:F63"/>
    <mergeCell ref="B64:F64"/>
    <mergeCell ref="B107:F107"/>
    <mergeCell ref="B108:F108"/>
    <mergeCell ref="B115:F115"/>
    <mergeCell ref="B109:F109"/>
    <mergeCell ref="B110:F110"/>
    <mergeCell ref="B111:F111"/>
    <mergeCell ref="B112:F112"/>
    <mergeCell ref="B113:F113"/>
    <mergeCell ref="B114:F114"/>
    <mergeCell ref="B101:F101"/>
    <mergeCell ref="B102:F102"/>
    <mergeCell ref="B103:F103"/>
    <mergeCell ref="B104:F104"/>
    <mergeCell ref="B105:F105"/>
    <mergeCell ref="B106:F106"/>
    <mergeCell ref="B95:F95"/>
    <mergeCell ref="B96:F96"/>
    <mergeCell ref="B97:F97"/>
    <mergeCell ref="B98:F98"/>
    <mergeCell ref="B99:F99"/>
    <mergeCell ref="B100:F100"/>
    <mergeCell ref="B89:F89"/>
  </mergeCells>
  <conditionalFormatting sqref="A16">
    <cfRule type="cellIs" dxfId="24" priority="1" operator="equal">
      <formula>"Regulatory Reporting"</formula>
    </cfRule>
    <cfRule type="expression" dxfId="23" priority="2">
      <formula>$G28</formula>
    </cfRule>
    <cfRule type="colorScale" priority="3">
      <colorScale>
        <cfvo type="min"/>
        <cfvo type="max"/>
        <color rgb="FFFF7128"/>
        <color rgb="FFFFEF9C"/>
      </colorScale>
    </cfRule>
  </conditionalFormatting>
  <conditionalFormatting sqref="G1:G3">
    <cfRule type="colorScale" priority="156">
      <colorScale>
        <cfvo type="min"/>
        <cfvo type="max"/>
        <color rgb="FFFF7128"/>
        <color rgb="FFFFEF9C"/>
      </colorScale>
    </cfRule>
    <cfRule type="expression" dxfId="22" priority="155">
      <formula>$G17</formula>
    </cfRule>
  </conditionalFormatting>
  <conditionalFormatting sqref="G1:G1048576">
    <cfRule type="cellIs" dxfId="21" priority="71" operator="equal">
      <formula>"Regulatory Reporting"</formula>
    </cfRule>
  </conditionalFormatting>
  <conditionalFormatting sqref="G4:G5">
    <cfRule type="expression" dxfId="20" priority="140">
      <formula>$G19</formula>
    </cfRule>
    <cfRule type="colorScale" priority="141">
      <colorScale>
        <cfvo type="min"/>
        <cfvo type="max"/>
        <color rgb="FFFF7128"/>
        <color rgb="FFFFEF9C"/>
      </colorScale>
    </cfRule>
  </conditionalFormatting>
  <conditionalFormatting sqref="G6:G7">
    <cfRule type="expression" dxfId="19" priority="143">
      <formula>$G20</formula>
    </cfRule>
    <cfRule type="colorScale" priority="144">
      <colorScale>
        <cfvo type="min"/>
        <cfvo type="max"/>
        <color rgb="FFFF7128"/>
        <color rgb="FFFFEF9C"/>
      </colorScale>
    </cfRule>
  </conditionalFormatting>
  <conditionalFormatting sqref="G8:G9">
    <cfRule type="colorScale" priority="147">
      <colorScale>
        <cfvo type="min"/>
        <cfvo type="max"/>
        <color rgb="FFFF7128"/>
        <color rgb="FFFFEF9C"/>
      </colorScale>
    </cfRule>
    <cfRule type="expression" dxfId="18" priority="146">
      <formula>$G21</formula>
    </cfRule>
  </conditionalFormatting>
  <conditionalFormatting sqref="G10:G1048565">
    <cfRule type="colorScale" priority="153">
      <colorScale>
        <cfvo type="min"/>
        <cfvo type="max"/>
        <color rgb="FFFF7128"/>
        <color rgb="FFFFEF9C"/>
      </colorScale>
    </cfRule>
    <cfRule type="expression" dxfId="17" priority="152">
      <formula>$G22</formula>
    </cfRule>
  </conditionalFormatting>
  <conditionalFormatting sqref="G1048566">
    <cfRule type="colorScale" priority="150">
      <colorScale>
        <cfvo type="min"/>
        <cfvo type="max"/>
        <color rgb="FFFF7128"/>
        <color rgb="FFFFEF9C"/>
      </colorScale>
    </cfRule>
    <cfRule type="expression" dxfId="16" priority="149">
      <formula>$G1</formula>
    </cfRule>
  </conditionalFormatting>
  <conditionalFormatting sqref="G1048567">
    <cfRule type="expression" dxfId="15" priority="109">
      <formula>$G1</formula>
    </cfRule>
    <cfRule type="colorScale" priority="110">
      <colorScale>
        <cfvo type="min"/>
        <cfvo type="max"/>
        <color rgb="FFFF7128"/>
        <color rgb="FFFFEF9C"/>
      </colorScale>
    </cfRule>
  </conditionalFormatting>
  <conditionalFormatting sqref="G1048568">
    <cfRule type="expression" dxfId="14" priority="72">
      <formula>$G1</formula>
    </cfRule>
    <cfRule type="colorScale" priority="73">
      <colorScale>
        <cfvo type="min"/>
        <cfvo type="max"/>
        <color rgb="FFFF7128"/>
        <color rgb="FFFFEF9C"/>
      </colorScale>
    </cfRule>
  </conditionalFormatting>
  <conditionalFormatting sqref="G1048569:G1048576">
    <cfRule type="colorScale" priority="159">
      <colorScale>
        <cfvo type="min"/>
        <cfvo type="max"/>
        <color rgb="FFFF7128"/>
        <color rgb="FFFFEF9C"/>
      </colorScale>
    </cfRule>
    <cfRule type="expression" dxfId="13" priority="158">
      <formula>$G1</formula>
    </cfRule>
  </conditionalFormatting>
  <conditionalFormatting sqref="H33:H35 I35 I37">
    <cfRule type="expression" dxfId="12" priority="13">
      <formula>$E$15="December 31"</formula>
    </cfRule>
  </conditionalFormatting>
  <conditionalFormatting sqref="I33:I35 J35 J37">
    <cfRule type="expression" dxfId="11" priority="23">
      <formula>$E$15="November 30"</formula>
    </cfRule>
  </conditionalFormatting>
  <conditionalFormatting sqref="J33:J35 K35 K37">
    <cfRule type="expression" dxfId="10" priority="22">
      <formula>$E$15="October 31"</formula>
    </cfRule>
  </conditionalFormatting>
  <conditionalFormatting sqref="K33:K35 L35 L37">
    <cfRule type="expression" dxfId="9" priority="21">
      <formula>$E$15="September 30"</formula>
    </cfRule>
  </conditionalFormatting>
  <conditionalFormatting sqref="L33:L35 M35 M37">
    <cfRule type="expression" dxfId="8" priority="20">
      <formula>$E$15="August 31"</formula>
    </cfRule>
  </conditionalFormatting>
  <conditionalFormatting sqref="M33:M35">
    <cfRule type="expression" dxfId="7" priority="19">
      <formula>$E$15="July 31"</formula>
    </cfRule>
  </conditionalFormatting>
  <conditionalFormatting sqref="O8:O9">
    <cfRule type="cellIs" dxfId="6" priority="4" operator="equal">
      <formula>"Regulatory Reporting"</formula>
    </cfRule>
    <cfRule type="expression" dxfId="5" priority="5">
      <formula>$G21</formula>
    </cfRule>
    <cfRule type="colorScale" priority="6">
      <colorScale>
        <cfvo type="min"/>
        <cfvo type="max"/>
        <color rgb="FFFF7128"/>
        <color rgb="FFFFEF9C"/>
      </colorScale>
    </cfRule>
  </conditionalFormatting>
  <conditionalFormatting sqref="P33:P35 Q35 Q37">
    <cfRule type="expression" dxfId="4" priority="17">
      <formula>$E$15="April 30"</formula>
    </cfRule>
  </conditionalFormatting>
  <conditionalFormatting sqref="P35 P37">
    <cfRule type="expression" dxfId="3" priority="18">
      <formula>$E$15="May 31"</formula>
    </cfRule>
  </conditionalFormatting>
  <conditionalFormatting sqref="Q33:Q35 R35 R37">
    <cfRule type="expression" dxfId="2" priority="16">
      <formula>$E$15="March 31"</formula>
    </cfRule>
  </conditionalFormatting>
  <conditionalFormatting sqref="R33:R35 S35 S37">
    <cfRule type="expression" dxfId="1" priority="15">
      <formula>$E$15="February 28"</formula>
    </cfRule>
  </conditionalFormatting>
  <conditionalFormatting sqref="S33:S35 H35 H37">
    <cfRule type="expression" dxfId="0" priority="14">
      <formula>$E$15="January 31"</formula>
    </cfRule>
  </conditionalFormatting>
  <dataValidations count="2">
    <dataValidation errorStyle="information" allowBlank="1" showInputMessage="1" showErrorMessage="1" error="Please select a date from the list." sqref="H15" xr:uid="{01320840-2573-48A4-95DC-0D8D0B16DC59}"/>
    <dataValidation type="list" errorStyle="information" allowBlank="1" showInputMessage="1" showErrorMessage="1" error="Please select a date from the drop-down list." sqref="E15" xr:uid="{7974872A-98E6-4F5F-ABAE-0683872022A2}">
      <formula1>FYEDate</formula1>
    </dataValidation>
  </dataValidations>
  <pageMargins left="0.7" right="0.7" top="0.75" bottom="0.75" header="0.3" footer="0.3"/>
  <pageSetup scale="36" orientation="landscape" horizontalDpi="1200" verticalDpi="1200" r:id="rId1"/>
  <drawing r:id="rId2"/>
</worksheet>
</file>

<file path=docMetadata/LabelInfo.xml><?xml version="1.0" encoding="utf-8"?>
<clbl:labelList xmlns:clbl="http://schemas.microsoft.com/office/2020/mipLabelMetadata">
  <clbl:label id="{c6e17ab0-d9c7-43e4-b85d-f29d7eca34a3}" enabled="1" method="Standard" siteId="{f6bb5689-1cd5-404a-b451-f35991b30e0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Calendar</vt:lpstr>
      <vt:lpstr>Safety Tasks</vt:lpstr>
      <vt:lpstr>Plan &amp; Program Review</vt:lpstr>
      <vt:lpstr>Emergency</vt:lpstr>
      <vt:lpstr>Misc. Reminders</vt:lpstr>
      <vt:lpstr>Crafton Hills College </vt:lpstr>
      <vt:lpstr>'Crafton Hills College '!Print_Area</vt:lpstr>
      <vt:lpstr>Emergency!Print_Area</vt:lpstr>
      <vt:lpstr>'Misc. Reminders'!Print_Area</vt:lpstr>
      <vt:lpstr>'Plan &amp; Program Review'!Print_Area</vt:lpstr>
      <vt:lpstr>'Safety Tasks'!Print_Area</vt:lpstr>
    </vt:vector>
  </TitlesOfParts>
  <Manager/>
  <Company>SBCCD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Tabuena, Nicole Kaleinani P.</dc:creator>
  <cp:keywords/>
  <dc:description/>
  <cp:lastModifiedBy>Strong, Michael W</cp:lastModifiedBy>
  <cp:revision/>
  <cp:lastPrinted>2025-10-13T17:32:20Z</cp:lastPrinted>
  <dcterms:created xsi:type="dcterms:W3CDTF">2023-02-14T20:09:13Z</dcterms:created>
  <dcterms:modified xsi:type="dcterms:W3CDTF">2025-10-15T15:58:16Z</dcterms:modified>
  <cp:category/>
  <cp:contentStatus/>
</cp:coreProperties>
</file>